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01" activeTab="0"/>
  </bookViews>
  <sheets>
    <sheet name="Poc. strana" sheetId="1" r:id="rId1"/>
    <sheet name="Sadrzaj_Dinamika" sheetId="2" r:id="rId2"/>
    <sheet name="1.1 Osnovni teh. pod.-HE_RHE" sheetId="3" r:id="rId3"/>
    <sheet name="1.2 Proizvodnja-HE" sheetId="4" r:id="rId4"/>
    <sheet name="1.3 Proizvodnja-RHE" sheetId="5" r:id="rId5"/>
    <sheet name="1.4 Neraspolozivost-HE_RHE" sheetId="6" r:id="rId6"/>
  </sheets>
  <definedNames>
    <definedName name="_xlnm.Print_Area" localSheetId="2">'1.1 Osnovni teh. pod.-HE_RHE'!$A$1:$O$47</definedName>
    <definedName name="_xlnm.Print_Area" localSheetId="3">'1.2 Proizvodnja-HE'!$A$1:$Q$27</definedName>
    <definedName name="_xlnm.Print_Area" localSheetId="5">'1.4 Neraspolozivost-HE_RHE'!$A$1:$Q$20</definedName>
    <definedName name="_xlnm.Print_Area" localSheetId="0">'Poc. strana'!$A$1:$L$49</definedName>
    <definedName name="_xlnm.Print_Area" localSheetId="1">'Sadrzaj_Dinamika'!$A$1:$F$15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<sst xmlns="http://schemas.openxmlformats.org/spreadsheetml/2006/main" count="279" uniqueCount="180">
  <si>
    <t>I</t>
  </si>
  <si>
    <t>II</t>
  </si>
  <si>
    <t>III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</si>
  <si>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</si>
  <si>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</si>
  <si>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</si>
  <si>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</si>
  <si>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>Опис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</si>
  <si>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</si>
  <si>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</si>
  <si>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</si>
  <si>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</si>
  <si>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</si>
  <si>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</si>
  <si>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</si>
  <si>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</si>
  <si>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</si>
  <si>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%</t>
  </si>
  <si>
    <t>MW</t>
  </si>
  <si>
    <t>Електрана:</t>
  </si>
  <si>
    <t>Јединица</t>
  </si>
  <si>
    <t>Електрана</t>
  </si>
  <si>
    <t>Место:</t>
  </si>
  <si>
    <t>Агрегат</t>
  </si>
  <si>
    <t>Укупан број/ознака агрегата</t>
  </si>
  <si>
    <t>Сопствена потрошња</t>
  </si>
  <si>
    <t>Година пуштања у погон</t>
  </si>
  <si>
    <t>Година ревитализације</t>
  </si>
  <si>
    <t>А1</t>
  </si>
  <si>
    <t>А2</t>
  </si>
  <si>
    <t>Река:</t>
  </si>
  <si>
    <t xml:space="preserve">Генераторски рад </t>
  </si>
  <si>
    <t>Инсталисани проток електране/агрегата</t>
  </si>
  <si>
    <t>Пумпни рад</t>
  </si>
  <si>
    <t>Акумулација</t>
  </si>
  <si>
    <t>Корисна запремина акумулације</t>
  </si>
  <si>
    <t>Максимална кота акумулације</t>
  </si>
  <si>
    <t>Минимална кота акумулације</t>
  </si>
  <si>
    <t>Кота доње воде</t>
  </si>
  <si>
    <t>Ограничења</t>
  </si>
  <si>
    <t>Захтев за наводњавањем</t>
  </si>
  <si>
    <t>Биолошки минимум</t>
  </si>
  <si>
    <t>mnm</t>
  </si>
  <si>
    <t>GWh</t>
  </si>
  <si>
    <t>h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</si>
  <si>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</si>
  <si>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</si>
  <si>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</si>
  <si>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</si>
  <si>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</si>
  <si>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</si>
  <si>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</si>
  <si>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</si>
  <si>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</si>
  <si>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Номинални фактор снаге </t>
  </si>
  <si>
    <t>Укупно</t>
  </si>
  <si>
    <t>Енергетска вредност акумулације за максималну коту</t>
  </si>
  <si>
    <t>Укупна запремина акумулације</t>
  </si>
  <si>
    <t>Годишња производња на прагу преноса</t>
  </si>
  <si>
    <t>Могућност учешћа у секундарној регулацији</t>
  </si>
  <si>
    <t>да/не</t>
  </si>
  <si>
    <t>А3</t>
  </si>
  <si>
    <t>А4</t>
  </si>
  <si>
    <t>А5</t>
  </si>
  <si>
    <t>А6</t>
  </si>
  <si>
    <t>А7</t>
  </si>
  <si>
    <t>А8</t>
  </si>
  <si>
    <t>А9</t>
  </si>
  <si>
    <t>А10</t>
  </si>
  <si>
    <t>Месец</t>
  </si>
  <si>
    <t>Трајање планираних застоја</t>
  </si>
  <si>
    <r>
      <t>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/s</t>
    </r>
  </si>
  <si>
    <r>
      <t>10</t>
    </r>
    <r>
      <rPr>
        <vertAlign val="superscript"/>
        <sz val="10"/>
        <color indexed="18"/>
        <rFont val="Arial Narrow"/>
        <family val="2"/>
      </rPr>
      <t>6</t>
    </r>
    <r>
      <rPr>
        <sz val="10"/>
        <color indexed="18"/>
        <rFont val="Arial Narrow"/>
        <family val="2"/>
      </rPr>
      <t>m</t>
    </r>
    <r>
      <rPr>
        <vertAlign val="superscript"/>
        <sz val="10"/>
        <color indexed="18"/>
        <rFont val="Arial Narrow"/>
        <family val="2"/>
      </rPr>
      <t>3</t>
    </r>
  </si>
  <si>
    <t>-</t>
  </si>
  <si>
    <t>Агенција за енергетику Републике Србије</t>
  </si>
  <si>
    <t>Датум обраде:</t>
  </si>
  <si>
    <t>Година т:</t>
  </si>
  <si>
    <t>Трајање принудних застоја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</si>
  <si>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</si>
  <si>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</si>
  <si>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</si>
  <si>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</si>
  <si>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</si>
  <si>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</si>
  <si>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</si>
  <si>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</si>
  <si>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</si>
  <si>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</si>
  <si>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</si>
  <si>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</si>
  <si>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</si>
  <si>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</si>
  <si>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</si>
  <si>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</si>
  <si>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</si>
  <si>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</si>
  <si>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</si>
  <si>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</si>
  <si>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</si>
  <si>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</si>
  <si>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6.3</t>
  </si>
  <si>
    <t>6.4</t>
  </si>
  <si>
    <t>год</t>
  </si>
  <si>
    <t>Производња реактивне енергије</t>
  </si>
  <si>
    <t xml:space="preserve">Тип ХЕ:     </t>
  </si>
  <si>
    <t>Максимална реактивна снага (индуктивно)</t>
  </si>
  <si>
    <t>Mvar</t>
  </si>
  <si>
    <t>Максимална реактивна снага (капацитивно)</t>
  </si>
  <si>
    <t>Mvarh</t>
  </si>
  <si>
    <t>УПИСАТИ
(проточна, акумулациона, реверзибилна, пумпна)</t>
  </si>
  <si>
    <t>Редни 
број</t>
  </si>
  <si>
    <t xml:space="preserve"> - остварена просечна од прве синхронизације</t>
  </si>
  <si>
    <t xml:space="preserve"> - за 50% вероватноћу појаве дотока</t>
  </si>
  <si>
    <t>Макс/Мин</t>
  </si>
  <si>
    <t xml:space="preserve"> - за 30% вероватноћу појаве дотока</t>
  </si>
  <si>
    <t xml:space="preserve"> - за 70% вероватноћу појаве дотока</t>
  </si>
  <si>
    <t>Стопа принудних застоја</t>
  </si>
  <si>
    <t>7.1</t>
  </si>
  <si>
    <t>7.2</t>
  </si>
  <si>
    <t>7.3</t>
  </si>
  <si>
    <t>Регулациони минимум агрегата</t>
  </si>
  <si>
    <t>Регулациони максимум агрегата</t>
  </si>
  <si>
    <t xml:space="preserve"> - примарна регулација</t>
  </si>
  <si>
    <t xml:space="preserve"> - секундарна регулација</t>
  </si>
  <si>
    <t xml:space="preserve"> - терцијарна регулација</t>
  </si>
  <si>
    <t>Испоручено у мрежу</t>
  </si>
  <si>
    <t>Технички минимум електране/агрегата</t>
  </si>
  <si>
    <t>Степен искоришћења агрегата на прагу преноса</t>
  </si>
  <si>
    <t>Трајање хладне резерве</t>
  </si>
  <si>
    <t>Укупно (1+2+3+4)</t>
  </si>
  <si>
    <t>MWh</t>
  </si>
  <si>
    <t>Табела: ET-1-1.2 ПРОИЗВОДЊА ХИДРОЕЛЕКТРАНЕ</t>
  </si>
  <si>
    <t>Инсталисани проток пумпања турбине/пумпе</t>
  </si>
  <si>
    <t>Максимална снага на прагу преноса</t>
  </si>
  <si>
    <t>Минимална снага на прагу преноса</t>
  </si>
  <si>
    <t>Трајање рада на мрежи</t>
  </si>
  <si>
    <t xml:space="preserve">За сваку електрану податке унети у посебан фајл. </t>
  </si>
  <si>
    <t>Назив електране:</t>
  </si>
  <si>
    <t>Редни број</t>
  </si>
  <si>
    <t>Назив табеле</t>
  </si>
  <si>
    <t>Форма у којој се доставља</t>
  </si>
  <si>
    <t>Електронски</t>
  </si>
  <si>
    <t>ПРОИЗВОДЊА ХИДРОЕЛЕКТРАНЕ</t>
  </si>
  <si>
    <t>ЕТ-1-1.1</t>
  </si>
  <si>
    <t>ЕТ-1-1.2</t>
  </si>
  <si>
    <t>ЕТ-1-1.3</t>
  </si>
  <si>
    <t>ПРЕГЛЕД ТАБЕЛА ЗА ДОСТАВЉАЊЕ ИНФОРМАЦИЈА</t>
  </si>
  <si>
    <t>Рок за достављање података Агенцији</t>
  </si>
  <si>
    <t>Година - период извештавања (т):</t>
  </si>
  <si>
    <t>Прелив</t>
  </si>
  <si>
    <t>m3/s</t>
  </si>
  <si>
    <t>Инсталисана (номинална) снага електране/агрегата на прагу преноса</t>
  </si>
  <si>
    <t>Генераторски режим рада</t>
  </si>
  <si>
    <t>Пумпни режим рада</t>
  </si>
  <si>
    <t>Стање акумулација</t>
  </si>
  <si>
    <t>31. јануар за претходну годину</t>
  </si>
  <si>
    <t>Табела: ET-1-1.1 ОСНОВНИ ТЕХНИЧКИ ПОДАЦИ ХИДРОЕЛЕКТРАНЕ/РЕВЕРЗИБИЛНЕ ХИДРОЕЛЕКТРАНЕ</t>
  </si>
  <si>
    <t>Инсталисана (номинална) снага турбине/пумпе</t>
  </si>
  <si>
    <t>7</t>
  </si>
  <si>
    <t>8</t>
  </si>
  <si>
    <t>Преузето из мреже (за сопствену потрошњу)</t>
  </si>
  <si>
    <t>Остварени средњи месечни проток (за проточне ХЕ)</t>
  </si>
  <si>
    <t>Преузето из мреже за потребе сопствене потрошње</t>
  </si>
  <si>
    <t>Преузето из мреже за потребе пумпања</t>
  </si>
  <si>
    <t>ОСНОВНИ ТЕХНИЧКИ ПОДАЦИ ХИДРОЕЛЕКТРАНЕ/РЕВЕРЗИБИЛНЕ ХИДРОЕЛЕКТРАНЕ</t>
  </si>
  <si>
    <t>НЕРАСПОЛОЖИВОСТ ХИДРОЕЛЕКТРАНЕ/РЕВЕРЗИБИЛНЕ ХИДРОЕЛЕКТРАНЕ</t>
  </si>
  <si>
    <t>Прикупљање података - производња електричне енергије у хидроелектранама/реверзиблиним хидроелектранама - техничко-енергетски подаци</t>
  </si>
  <si>
    <t>ЕТ-1-1.4</t>
  </si>
  <si>
    <t>Табела: ET-1-1.3 ПРОИЗВОДЊА/ПУМПАЊЕ РЕВЕРЗИБИЛНЕ ХИДРОЕЛЕКТРАНЕ</t>
  </si>
  <si>
    <t>ПРОИЗВОДЊА/ПУМПАЊЕ РЕВЕРЗИБИЛНЕ ХИДРОЕЛЕКТРАНЕ</t>
  </si>
  <si>
    <t>Табела: ET-1-1.4 НЕРАСПОЛОЖИВОСТ ХИДРОЕЛЕКТРАНЕ/РЕВЕРЗИБИЛНЕ ХИДРОЕЛЕКТРАНЕ</t>
  </si>
  <si>
    <t>Максимални месечни капацитет резервисан за потребе пружања системских услуга у пумпном режиму рада</t>
  </si>
  <si>
    <t>Максимални месечни капацитет резервисан за потребе пружања системских услуга</t>
  </si>
  <si>
    <t>Максимални месечни капацитет резервисан за потребе пружања системских услуга у генераторском режиму рада</t>
  </si>
  <si>
    <t>Стање акумулација на крају месеца (за акумулационе ХЕ)</t>
  </si>
  <si>
    <t>9</t>
  </si>
  <si>
    <t>Напонски ниво мреже на који је електрана прикључена</t>
  </si>
  <si>
    <t>kV</t>
  </si>
  <si>
    <t>Делатност:</t>
  </si>
  <si>
    <t>ПРОИЗВОДЊА ЕЛЕКТРИЧНЕ ЕНЕРГИЈЕ УКУПНЕ ОДОБРЕНЕ СНАГЕ ПРИКЉУЧКА ПРЕКО 1 MW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</si>
</sst>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[Red]#,##0"/>
    <numFmt numFmtId="173" formatCode="0_)"/>
    <numFmt numFmtId="174" formatCode="General_)"/>
    <numFmt numFmtId="175" formatCode="0.0%"/>
    <numFmt numFmtId="176" formatCode="0.0"/>
    <numFmt numFmtId="177" formatCode="[$-409]h:mm:ss\ AM/PM"/>
    <numFmt numFmtId="178" formatCode="[$-409]dddd\,\ mmmm\ dd\,\ yyyy"/>
    <numFmt numFmtId="179" formatCode="###\ ###\ ###\ 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E+00"/>
    <numFmt numFmtId="187" formatCode="0.0000"/>
    <numFmt numFmtId="188" formatCode="dd\.mm\.yyyy;@"/>
    <numFmt numFmtId="189" formatCode="#,##0.0000"/>
    <numFmt numFmtId="190" formatCode="#,##0.000"/>
    <numFmt numFmtId="191" formatCode="00000"/>
    <numFmt numFmtId="192" formatCode="0.0_);\(0.0\)"/>
    <numFmt numFmtId="193" formatCode="m/d/yy;@"/>
    <numFmt numFmtId="194" formatCode="mmm\-yyyy"/>
  </numFmts>
  <fonts count="53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6"/>
      <color indexed="18"/>
      <name val="Arial Narrow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002060"/>
      <name val="Arial Narrow"/>
      <family val="2"/>
    </font>
    <font>
      <sz val="10"/>
      <color rgb="FF00008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2" fontId="3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right"/>
    </xf>
    <xf numFmtId="3" fontId="6" fillId="34" borderId="27" xfId="0" applyNumberFormat="1" applyFont="1" applyFill="1" applyBorder="1" applyAlignment="1">
      <alignment horizontal="right"/>
    </xf>
    <xf numFmtId="0" fontId="6" fillId="34" borderId="22" xfId="0" applyFont="1" applyFill="1" applyBorder="1" applyAlignment="1">
      <alignment horizontal="right"/>
    </xf>
    <xf numFmtId="3" fontId="6" fillId="34" borderId="28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right"/>
    </xf>
    <xf numFmtId="3" fontId="6" fillId="34" borderId="2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2" fontId="6" fillId="34" borderId="22" xfId="0" applyNumberFormat="1" applyFont="1" applyFill="1" applyBorder="1" applyAlignment="1">
      <alignment horizontal="right"/>
    </xf>
    <xf numFmtId="2" fontId="6" fillId="34" borderId="28" xfId="0" applyNumberFormat="1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right"/>
    </xf>
    <xf numFmtId="49" fontId="6" fillId="34" borderId="28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indent="1"/>
    </xf>
    <xf numFmtId="0" fontId="6" fillId="33" borderId="22" xfId="0" applyFont="1" applyFill="1" applyBorder="1" applyAlignment="1">
      <alignment horizontal="left" indent="1"/>
    </xf>
    <xf numFmtId="0" fontId="6" fillId="33" borderId="35" xfId="0" applyFont="1" applyFill="1" applyBorder="1" applyAlignment="1">
      <alignment horizontal="left" indent="1"/>
    </xf>
    <xf numFmtId="0" fontId="6" fillId="33" borderId="36" xfId="0" applyFont="1" applyFill="1" applyBorder="1" applyAlignment="1">
      <alignment horizontal="left" indent="1"/>
    </xf>
    <xf numFmtId="0" fontId="6" fillId="0" borderId="37" xfId="0" applyFont="1" applyBorder="1" applyAlignment="1">
      <alignment horizontal="center"/>
    </xf>
    <xf numFmtId="0" fontId="6" fillId="33" borderId="24" xfId="0" applyFont="1" applyFill="1" applyBorder="1" applyAlignment="1">
      <alignment horizontal="left" indent="1"/>
    </xf>
    <xf numFmtId="9" fontId="6" fillId="33" borderId="20" xfId="0" applyNumberFormat="1" applyFont="1" applyFill="1" applyBorder="1" applyAlignment="1">
      <alignment horizontal="left" indent="1"/>
    </xf>
    <xf numFmtId="9" fontId="6" fillId="33" borderId="22" xfId="0" applyNumberFormat="1" applyFont="1" applyFill="1" applyBorder="1" applyAlignment="1">
      <alignment horizontal="left" indent="1"/>
    </xf>
    <xf numFmtId="0" fontId="6" fillId="0" borderId="24" xfId="0" applyFont="1" applyBorder="1" applyAlignment="1">
      <alignment/>
    </xf>
    <xf numFmtId="0" fontId="6" fillId="33" borderId="25" xfId="0" applyFont="1" applyFill="1" applyBorder="1" applyAlignment="1" applyProtection="1">
      <alignment horizontal="left" vertical="center" wrapText="1" indent="1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9" fontId="6" fillId="0" borderId="22" xfId="0" applyNumberFormat="1" applyFont="1" applyFill="1" applyBorder="1" applyAlignment="1">
      <alignment horizontal="left" indent="1"/>
    </xf>
    <xf numFmtId="9" fontId="6" fillId="0" borderId="24" xfId="0" applyNumberFormat="1" applyFont="1" applyFill="1" applyBorder="1" applyAlignment="1">
      <alignment horizontal="left" indent="1"/>
    </xf>
    <xf numFmtId="0" fontId="6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4" fillId="33" borderId="0" xfId="0" applyFont="1" applyFill="1" applyAlignment="1" quotePrefix="1">
      <alignment horizontal="right"/>
    </xf>
    <xf numFmtId="176" fontId="6" fillId="34" borderId="20" xfId="0" applyNumberFormat="1" applyFont="1" applyFill="1" applyBorder="1" applyAlignment="1">
      <alignment horizontal="right"/>
    </xf>
    <xf numFmtId="176" fontId="6" fillId="34" borderId="43" xfId="0" applyNumberFormat="1" applyFont="1" applyFill="1" applyBorder="1" applyAlignment="1">
      <alignment horizontal="right"/>
    </xf>
    <xf numFmtId="176" fontId="6" fillId="34" borderId="25" xfId="0" applyNumberFormat="1" applyFont="1" applyFill="1" applyBorder="1" applyAlignment="1">
      <alignment horizontal="right"/>
    </xf>
    <xf numFmtId="176" fontId="6" fillId="34" borderId="24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 applyProtection="1">
      <alignment horizontal="left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 vertical="center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176" fontId="6" fillId="0" borderId="2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indent="1"/>
    </xf>
    <xf numFmtId="0" fontId="6" fillId="33" borderId="24" xfId="0" applyFont="1" applyFill="1" applyBorder="1" applyAlignment="1" applyProtection="1">
      <alignment horizontal="left" vertical="center" wrapText="1" indent="1"/>
      <protection/>
    </xf>
    <xf numFmtId="0" fontId="6" fillId="0" borderId="25" xfId="0" applyFont="1" applyFill="1" applyBorder="1" applyAlignment="1">
      <alignment horizontal="left" vertical="center"/>
    </xf>
    <xf numFmtId="176" fontId="6" fillId="34" borderId="46" xfId="0" applyNumberFormat="1" applyFont="1" applyFill="1" applyBorder="1" applyAlignment="1">
      <alignment horizontal="right"/>
    </xf>
    <xf numFmtId="0" fontId="6" fillId="33" borderId="20" xfId="0" applyFont="1" applyFill="1" applyBorder="1" applyAlignment="1" applyProtection="1">
      <alignment horizontal="right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176" fontId="6" fillId="34" borderId="33" xfId="0" applyNumberFormat="1" applyFont="1" applyFill="1" applyBorder="1" applyAlignment="1">
      <alignment horizontal="right"/>
    </xf>
    <xf numFmtId="176" fontId="6" fillId="34" borderId="49" xfId="0" applyNumberFormat="1" applyFont="1" applyFill="1" applyBorder="1" applyAlignment="1">
      <alignment horizontal="right"/>
    </xf>
    <xf numFmtId="176" fontId="6" fillId="34" borderId="22" xfId="0" applyNumberFormat="1" applyFont="1" applyFill="1" applyBorder="1" applyAlignment="1">
      <alignment horizontal="right"/>
    </xf>
    <xf numFmtId="176" fontId="6" fillId="34" borderId="35" xfId="0" applyNumberFormat="1" applyFont="1" applyFill="1" applyBorder="1" applyAlignment="1">
      <alignment horizontal="right"/>
    </xf>
    <xf numFmtId="176" fontId="6" fillId="34" borderId="22" xfId="0" applyNumberFormat="1" applyFont="1" applyFill="1" applyBorder="1" applyAlignment="1" applyProtection="1">
      <alignment horizontal="right" vertical="center"/>
      <protection/>
    </xf>
    <xf numFmtId="176" fontId="6" fillId="34" borderId="24" xfId="0" applyNumberFormat="1" applyFont="1" applyFill="1" applyBorder="1" applyAlignment="1" applyProtection="1">
      <alignment horizontal="right" vertical="center"/>
      <protection/>
    </xf>
    <xf numFmtId="176" fontId="6" fillId="34" borderId="36" xfId="0" applyNumberFormat="1" applyFont="1" applyFill="1" applyBorder="1" applyAlignment="1">
      <alignment horizontal="right"/>
    </xf>
    <xf numFmtId="176" fontId="6" fillId="33" borderId="50" xfId="0" applyNumberFormat="1" applyFont="1" applyFill="1" applyBorder="1" applyAlignment="1">
      <alignment horizontal="right"/>
    </xf>
    <xf numFmtId="176" fontId="6" fillId="33" borderId="29" xfId="0" applyNumberFormat="1" applyFont="1" applyFill="1" applyBorder="1" applyAlignment="1">
      <alignment horizontal="right"/>
    </xf>
    <xf numFmtId="175" fontId="6" fillId="0" borderId="45" xfId="0" applyNumberFormat="1" applyFont="1" applyFill="1" applyBorder="1" applyAlignment="1">
      <alignment horizontal="right"/>
    </xf>
    <xf numFmtId="175" fontId="6" fillId="0" borderId="51" xfId="0" applyNumberFormat="1" applyFont="1" applyFill="1" applyBorder="1" applyAlignment="1">
      <alignment horizontal="right"/>
    </xf>
    <xf numFmtId="176" fontId="6" fillId="34" borderId="33" xfId="0" applyNumberFormat="1" applyFont="1" applyFill="1" applyBorder="1" applyAlignment="1" applyProtection="1">
      <alignment horizontal="right" vertical="center"/>
      <protection/>
    </xf>
    <xf numFmtId="49" fontId="6" fillId="33" borderId="15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176" fontId="6" fillId="34" borderId="25" xfId="0" applyNumberFormat="1" applyFont="1" applyFill="1" applyBorder="1" applyAlignment="1">
      <alignment/>
    </xf>
    <xf numFmtId="176" fontId="6" fillId="34" borderId="46" xfId="0" applyNumberFormat="1" applyFont="1" applyFill="1" applyBorder="1" applyAlignment="1">
      <alignment/>
    </xf>
    <xf numFmtId="176" fontId="6" fillId="34" borderId="22" xfId="0" applyNumberFormat="1" applyFont="1" applyFill="1" applyBorder="1" applyAlignment="1" applyProtection="1">
      <alignment horizontal="center" vertical="center"/>
      <protection/>
    </xf>
    <xf numFmtId="176" fontId="6" fillId="34" borderId="22" xfId="0" applyNumberFormat="1" applyFont="1" applyFill="1" applyBorder="1" applyAlignment="1">
      <alignment/>
    </xf>
    <xf numFmtId="176" fontId="6" fillId="34" borderId="35" xfId="0" applyNumberFormat="1" applyFont="1" applyFill="1" applyBorder="1" applyAlignment="1">
      <alignment/>
    </xf>
    <xf numFmtId="176" fontId="6" fillId="33" borderId="27" xfId="0" applyNumberFormat="1" applyFont="1" applyFill="1" applyBorder="1" applyAlignment="1">
      <alignment/>
    </xf>
    <xf numFmtId="176" fontId="6" fillId="33" borderId="52" xfId="0" applyNumberFormat="1" applyFont="1" applyFill="1" applyBorder="1" applyAlignment="1">
      <alignment/>
    </xf>
    <xf numFmtId="176" fontId="6" fillId="33" borderId="50" xfId="0" applyNumberFormat="1" applyFont="1" applyFill="1" applyBorder="1" applyAlignment="1">
      <alignment/>
    </xf>
    <xf numFmtId="176" fontId="6" fillId="34" borderId="20" xfId="0" applyNumberFormat="1" applyFont="1" applyFill="1" applyBorder="1" applyAlignment="1" applyProtection="1">
      <alignment horizontal="center" vertical="center"/>
      <protection/>
    </xf>
    <xf numFmtId="176" fontId="6" fillId="34" borderId="20" xfId="0" applyNumberFormat="1" applyFont="1" applyFill="1" applyBorder="1" applyAlignment="1">
      <alignment/>
    </xf>
    <xf numFmtId="176" fontId="6" fillId="34" borderId="43" xfId="0" applyNumberFormat="1" applyFont="1" applyFill="1" applyBorder="1" applyAlignment="1">
      <alignment/>
    </xf>
    <xf numFmtId="176" fontId="6" fillId="34" borderId="25" xfId="0" applyNumberFormat="1" applyFont="1" applyFill="1" applyBorder="1" applyAlignment="1" applyProtection="1">
      <alignment horizontal="center" vertical="center"/>
      <protection/>
    </xf>
    <xf numFmtId="1" fontId="6" fillId="0" borderId="53" xfId="0" applyNumberFormat="1" applyFont="1" applyFill="1" applyBorder="1" applyAlignment="1">
      <alignment horizontal="center"/>
    </xf>
    <xf numFmtId="1" fontId="6" fillId="0" borderId="54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0" fontId="8" fillId="0" borderId="39" xfId="0" applyNumberFormat="1" applyFont="1" applyFill="1" applyBorder="1" applyAlignment="1">
      <alignment horizontal="left" vertical="center" wrapText="1"/>
    </xf>
    <xf numFmtId="49" fontId="6" fillId="34" borderId="0" xfId="0" applyNumberFormat="1" applyFont="1" applyFill="1" applyAlignment="1" applyProtection="1">
      <alignment horizontal="left"/>
      <protection locked="0"/>
    </xf>
    <xf numFmtId="0" fontId="6" fillId="34" borderId="18" xfId="0" applyFont="1" applyFill="1" applyBorder="1" applyAlignment="1">
      <alignment horizontal="left" vertical="center" wrapText="1"/>
    </xf>
    <xf numFmtId="0" fontId="11" fillId="0" borderId="0" xfId="57" applyFont="1" applyAlignment="1">
      <alignment horizontal="center" vertical="center" wrapText="1"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0" xfId="57" applyFont="1" applyAlignment="1">
      <alignment vertical="center" wrapText="1"/>
      <protection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left" vertic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6" fillId="0" borderId="59" xfId="57" applyFont="1" applyBorder="1" applyAlignment="1">
      <alignment horizontal="center" vertical="center" wrapText="1"/>
      <protection/>
    </xf>
    <xf numFmtId="0" fontId="6" fillId="0" borderId="60" xfId="57" applyFont="1" applyBorder="1" applyAlignment="1">
      <alignment horizontal="center" vertical="center" wrapText="1"/>
      <protection/>
    </xf>
    <xf numFmtId="0" fontId="6" fillId="0" borderId="61" xfId="57" applyFont="1" applyBorder="1" applyAlignment="1">
      <alignment horizontal="center" vertical="center" wrapText="1"/>
      <protection/>
    </xf>
    <xf numFmtId="0" fontId="6" fillId="0" borderId="62" xfId="57" applyFont="1" applyBorder="1" applyAlignment="1">
      <alignment horizontal="left" vertical="center" wrapText="1"/>
      <protection/>
    </xf>
    <xf numFmtId="0" fontId="6" fillId="0" borderId="63" xfId="57" applyFont="1" applyBorder="1" applyAlignment="1">
      <alignment horizontal="center" vertical="center" wrapText="1"/>
      <protection/>
    </xf>
    <xf numFmtId="0" fontId="6" fillId="0" borderId="64" xfId="57" applyFont="1" applyBorder="1" applyAlignment="1">
      <alignment horizontal="center" vertical="center" wrapText="1"/>
      <protection/>
    </xf>
    <xf numFmtId="0" fontId="6" fillId="33" borderId="45" xfId="0" applyFont="1" applyFill="1" applyBorder="1" applyAlignment="1" applyProtection="1">
      <alignment vertical="center" wrapText="1"/>
      <protection/>
    </xf>
    <xf numFmtId="0" fontId="6" fillId="0" borderId="45" xfId="0" applyFont="1" applyBorder="1" applyAlignment="1">
      <alignment horizontal="center" vertical="center"/>
    </xf>
    <xf numFmtId="176" fontId="6" fillId="34" borderId="11" xfId="0" applyNumberFormat="1" applyFont="1" applyFill="1" applyBorder="1" applyAlignment="1" applyProtection="1">
      <alignment horizontal="right" vertical="center"/>
      <protection/>
    </xf>
    <xf numFmtId="176" fontId="6" fillId="34" borderId="11" xfId="0" applyNumberFormat="1" applyFont="1" applyFill="1" applyBorder="1" applyAlignment="1">
      <alignment horizontal="right"/>
    </xf>
    <xf numFmtId="176" fontId="6" fillId="34" borderId="65" xfId="0" applyNumberFormat="1" applyFont="1" applyFill="1" applyBorder="1" applyAlignment="1">
      <alignment horizontal="right"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center" vertical="center"/>
    </xf>
    <xf numFmtId="176" fontId="6" fillId="34" borderId="11" xfId="0" applyNumberFormat="1" applyFont="1" applyFill="1" applyBorder="1" applyAlignment="1" applyProtection="1">
      <alignment horizontal="center" vertical="center"/>
      <protection/>
    </xf>
    <xf numFmtId="176" fontId="6" fillId="34" borderId="11" xfId="0" applyNumberFormat="1" applyFont="1" applyFill="1" applyBorder="1" applyAlignment="1">
      <alignment/>
    </xf>
    <xf numFmtId="176" fontId="6" fillId="33" borderId="66" xfId="0" applyNumberFormat="1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176" fontId="6" fillId="34" borderId="45" xfId="0" applyNumberFormat="1" applyFont="1" applyFill="1" applyBorder="1" applyAlignment="1" applyProtection="1">
      <alignment horizontal="right" vertical="center"/>
      <protection/>
    </xf>
    <xf numFmtId="176" fontId="6" fillId="34" borderId="45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6" fillId="34" borderId="11" xfId="0" applyNumberFormat="1" applyFont="1" applyFill="1" applyBorder="1" applyAlignment="1">
      <alignment horizontal="right"/>
    </xf>
    <xf numFmtId="1" fontId="6" fillId="34" borderId="66" xfId="0" applyNumberFormat="1" applyFont="1" applyFill="1" applyBorder="1" applyAlignment="1">
      <alignment horizontal="right"/>
    </xf>
    <xf numFmtId="49" fontId="6" fillId="33" borderId="44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/>
    </xf>
    <xf numFmtId="0" fontId="6" fillId="33" borderId="45" xfId="0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right"/>
    </xf>
    <xf numFmtId="1" fontId="6" fillId="34" borderId="45" xfId="0" applyNumberFormat="1" applyFont="1" applyFill="1" applyBorder="1" applyAlignment="1">
      <alignment horizontal="right"/>
    </xf>
    <xf numFmtId="1" fontId="6" fillId="34" borderId="51" xfId="0" applyNumberFormat="1" applyFont="1" applyFill="1" applyBorder="1" applyAlignment="1">
      <alignment horizontal="right"/>
    </xf>
    <xf numFmtId="49" fontId="6" fillId="33" borderId="32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left" indent="1"/>
    </xf>
    <xf numFmtId="0" fontId="6" fillId="33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6" fillId="34" borderId="33" xfId="0" applyFont="1" applyFill="1" applyBorder="1" applyAlignment="1">
      <alignment horizontal="right"/>
    </xf>
    <xf numFmtId="3" fontId="6" fillId="34" borderId="67" xfId="0" applyNumberFormat="1" applyFont="1" applyFill="1" applyBorder="1" applyAlignment="1">
      <alignment horizontal="right"/>
    </xf>
    <xf numFmtId="49" fontId="6" fillId="33" borderId="22" xfId="0" applyNumberFormat="1" applyFont="1" applyFill="1" applyBorder="1" applyAlignment="1">
      <alignment horizontal="center"/>
    </xf>
    <xf numFmtId="0" fontId="6" fillId="35" borderId="0" xfId="0" applyNumberFormat="1" applyFont="1" applyFill="1" applyBorder="1" applyAlignment="1">
      <alignment horizontal="left"/>
    </xf>
    <xf numFmtId="0" fontId="50" fillId="33" borderId="0" xfId="0" applyFont="1" applyFill="1" applyAlignment="1">
      <alignment/>
    </xf>
    <xf numFmtId="0" fontId="51" fillId="33" borderId="22" xfId="0" applyFont="1" applyFill="1" applyBorder="1" applyAlignment="1">
      <alignment horizontal="left" indent="1"/>
    </xf>
    <xf numFmtId="0" fontId="51" fillId="33" borderId="11" xfId="0" applyFont="1" applyFill="1" applyBorder="1" applyAlignment="1" applyProtection="1">
      <alignment vertical="center" wrapText="1"/>
      <protection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7" borderId="0" xfId="0" applyFill="1" applyAlignment="1">
      <alignment/>
    </xf>
    <xf numFmtId="2" fontId="6" fillId="36" borderId="0" xfId="0" applyNumberFormat="1" applyFont="1" applyFill="1" applyAlignment="1">
      <alignment/>
    </xf>
    <xf numFmtId="2" fontId="6" fillId="36" borderId="0" xfId="0" applyNumberFormat="1" applyFont="1" applyFill="1" applyAlignment="1">
      <alignment/>
    </xf>
    <xf numFmtId="2" fontId="3" fillId="37" borderId="0" xfId="0" applyNumberFormat="1" applyFont="1" applyFill="1" applyAlignment="1">
      <alignment horizontal="left" vertical="center"/>
    </xf>
    <xf numFmtId="49" fontId="4" fillId="36" borderId="0" xfId="0" applyNumberFormat="1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6" fillId="36" borderId="14" xfId="0" applyFont="1" applyFill="1" applyBorder="1" applyAlignment="1">
      <alignment/>
    </xf>
    <xf numFmtId="1" fontId="6" fillId="37" borderId="54" xfId="0" applyNumberFormat="1" applyFont="1" applyFill="1" applyBorder="1" applyAlignment="1">
      <alignment horizontal="center"/>
    </xf>
    <xf numFmtId="0" fontId="6" fillId="36" borderId="2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8" fillId="37" borderId="55" xfId="0" applyNumberFormat="1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6" fillId="36" borderId="41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6" borderId="66" xfId="0" applyFont="1" applyFill="1" applyBorder="1" applyAlignment="1">
      <alignment horizontal="center"/>
    </xf>
    <xf numFmtId="0" fontId="6" fillId="37" borderId="68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vertical="center"/>
    </xf>
    <xf numFmtId="0" fontId="6" fillId="37" borderId="69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/>
    </xf>
    <xf numFmtId="0" fontId="6" fillId="36" borderId="70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/>
    </xf>
    <xf numFmtId="0" fontId="6" fillId="37" borderId="20" xfId="0" applyFont="1" applyFill="1" applyBorder="1" applyAlignment="1">
      <alignment horizontal="center"/>
    </xf>
    <xf numFmtId="176" fontId="6" fillId="38" borderId="20" xfId="0" applyNumberFormat="1" applyFont="1" applyFill="1" applyBorder="1" applyAlignment="1">
      <alignment horizontal="right"/>
    </xf>
    <xf numFmtId="176" fontId="6" fillId="38" borderId="43" xfId="0" applyNumberFormat="1" applyFont="1" applyFill="1" applyBorder="1" applyAlignment="1">
      <alignment horizontal="right"/>
    </xf>
    <xf numFmtId="176" fontId="6" fillId="36" borderId="27" xfId="0" applyNumberFormat="1" applyFont="1" applyFill="1" applyBorder="1" applyAlignment="1">
      <alignment/>
    </xf>
    <xf numFmtId="0" fontId="6" fillId="37" borderId="32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/>
    </xf>
    <xf numFmtId="0" fontId="6" fillId="37" borderId="33" xfId="0" applyFont="1" applyFill="1" applyBorder="1" applyAlignment="1">
      <alignment horizontal="center"/>
    </xf>
    <xf numFmtId="176" fontId="6" fillId="38" borderId="33" xfId="0" applyNumberFormat="1" applyFont="1" applyFill="1" applyBorder="1" applyAlignment="1">
      <alignment horizontal="right"/>
    </xf>
    <xf numFmtId="176" fontId="6" fillId="38" borderId="49" xfId="0" applyNumberFormat="1" applyFont="1" applyFill="1" applyBorder="1" applyAlignment="1">
      <alignment horizontal="right"/>
    </xf>
    <xf numFmtId="176" fontId="6" fillId="36" borderId="52" xfId="0" applyNumberFormat="1" applyFont="1" applyFill="1" applyBorder="1" applyAlignment="1">
      <alignment/>
    </xf>
    <xf numFmtId="0" fontId="6" fillId="3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 applyProtection="1">
      <alignment vertical="center"/>
      <protection/>
    </xf>
    <xf numFmtId="0" fontId="6" fillId="37" borderId="22" xfId="0" applyFont="1" applyFill="1" applyBorder="1" applyAlignment="1">
      <alignment horizontal="center"/>
    </xf>
    <xf numFmtId="176" fontId="6" fillId="38" borderId="22" xfId="0" applyNumberFormat="1" applyFont="1" applyFill="1" applyBorder="1" applyAlignment="1">
      <alignment horizontal="right"/>
    </xf>
    <xf numFmtId="176" fontId="6" fillId="38" borderId="35" xfId="0" applyNumberFormat="1" applyFont="1" applyFill="1" applyBorder="1" applyAlignment="1">
      <alignment horizontal="right"/>
    </xf>
    <xf numFmtId="176" fontId="6" fillId="36" borderId="28" xfId="0" applyNumberFormat="1" applyFont="1" applyFill="1" applyBorder="1" applyAlignment="1">
      <alignment/>
    </xf>
    <xf numFmtId="0" fontId="6" fillId="37" borderId="33" xfId="0" applyFont="1" applyFill="1" applyBorder="1" applyAlignment="1" applyProtection="1">
      <alignment vertical="center"/>
      <protection/>
    </xf>
    <xf numFmtId="176" fontId="6" fillId="38" borderId="33" xfId="0" applyNumberFormat="1" applyFont="1" applyFill="1" applyBorder="1" applyAlignment="1" applyProtection="1">
      <alignment horizontal="right" vertical="center"/>
      <protection/>
    </xf>
    <xf numFmtId="176" fontId="6" fillId="36" borderId="50" xfId="0" applyNumberFormat="1" applyFont="1" applyFill="1" applyBorder="1" applyAlignment="1">
      <alignment/>
    </xf>
    <xf numFmtId="0" fontId="6" fillId="37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 applyProtection="1">
      <alignment vertical="center"/>
      <protection/>
    </xf>
    <xf numFmtId="0" fontId="6" fillId="37" borderId="24" xfId="0" applyFont="1" applyFill="1" applyBorder="1" applyAlignment="1">
      <alignment horizontal="center"/>
    </xf>
    <xf numFmtId="176" fontId="6" fillId="38" borderId="24" xfId="0" applyNumberFormat="1" applyFont="1" applyFill="1" applyBorder="1" applyAlignment="1" applyProtection="1">
      <alignment horizontal="right" vertical="center"/>
      <protection/>
    </xf>
    <xf numFmtId="176" fontId="6" fillId="38" borderId="24" xfId="0" applyNumberFormat="1" applyFont="1" applyFill="1" applyBorder="1" applyAlignment="1">
      <alignment horizontal="right"/>
    </xf>
    <xf numFmtId="176" fontId="6" fillId="38" borderId="36" xfId="0" applyNumberFormat="1" applyFont="1" applyFill="1" applyBorder="1" applyAlignment="1">
      <alignment horizontal="right"/>
    </xf>
    <xf numFmtId="0" fontId="6" fillId="37" borderId="15" xfId="0" applyFont="1" applyFill="1" applyBorder="1" applyAlignment="1">
      <alignment horizontal="center" vertical="center"/>
    </xf>
    <xf numFmtId="0" fontId="6" fillId="37" borderId="55" xfId="0" applyFont="1" applyFill="1" applyBorder="1" applyAlignment="1">
      <alignment/>
    </xf>
    <xf numFmtId="176" fontId="6" fillId="37" borderId="69" xfId="0" applyNumberFormat="1" applyFont="1" applyFill="1" applyBorder="1" applyAlignment="1">
      <alignment horizontal="right"/>
    </xf>
    <xf numFmtId="176" fontId="6" fillId="36" borderId="70" xfId="0" applyNumberFormat="1" applyFont="1" applyFill="1" applyBorder="1" applyAlignment="1">
      <alignment/>
    </xf>
    <xf numFmtId="0" fontId="6" fillId="37" borderId="30" xfId="0" applyFont="1" applyFill="1" applyBorder="1" applyAlignment="1">
      <alignment horizontal="center" vertical="center"/>
    </xf>
    <xf numFmtId="0" fontId="6" fillId="36" borderId="24" xfId="0" applyFont="1" applyFill="1" applyBorder="1" applyAlignment="1" applyProtection="1">
      <alignment horizontal="left" vertical="center" wrapText="1" indent="1"/>
      <protection/>
    </xf>
    <xf numFmtId="0" fontId="6" fillId="37" borderId="33" xfId="0" applyFont="1" applyFill="1" applyBorder="1" applyAlignment="1">
      <alignment horizontal="center" vertical="center"/>
    </xf>
    <xf numFmtId="176" fontId="6" fillId="38" borderId="22" xfId="0" applyNumberFormat="1" applyFont="1" applyFill="1" applyBorder="1" applyAlignment="1" applyProtection="1">
      <alignment horizontal="center" vertical="center"/>
      <protection/>
    </xf>
    <xf numFmtId="176" fontId="6" fillId="38" borderId="22" xfId="0" applyNumberFormat="1" applyFont="1" applyFill="1" applyBorder="1" applyAlignment="1">
      <alignment/>
    </xf>
    <xf numFmtId="176" fontId="6" fillId="38" borderId="35" xfId="0" applyNumberFormat="1" applyFont="1" applyFill="1" applyBorder="1" applyAlignment="1">
      <alignment/>
    </xf>
    <xf numFmtId="0" fontId="6" fillId="37" borderId="44" xfId="0" applyFont="1" applyFill="1" applyBorder="1" applyAlignment="1">
      <alignment horizontal="center" vertical="center"/>
    </xf>
    <xf numFmtId="0" fontId="6" fillId="36" borderId="45" xfId="0" applyFont="1" applyFill="1" applyBorder="1" applyAlignment="1" applyProtection="1">
      <alignment vertical="center" wrapText="1"/>
      <protection/>
    </xf>
    <xf numFmtId="0" fontId="6" fillId="37" borderId="45" xfId="0" applyFont="1" applyFill="1" applyBorder="1" applyAlignment="1">
      <alignment horizontal="center" vertical="center"/>
    </xf>
    <xf numFmtId="176" fontId="6" fillId="38" borderId="45" xfId="0" applyNumberFormat="1" applyFont="1" applyFill="1" applyBorder="1" applyAlignment="1" applyProtection="1">
      <alignment horizontal="right" vertical="center"/>
      <protection/>
    </xf>
    <xf numFmtId="176" fontId="6" fillId="38" borderId="45" xfId="0" applyNumberFormat="1" applyFont="1" applyFill="1" applyBorder="1" applyAlignment="1">
      <alignment horizontal="right"/>
    </xf>
    <xf numFmtId="176" fontId="6" fillId="36" borderId="71" xfId="0" applyNumberFormat="1" applyFont="1" applyFill="1" applyBorder="1" applyAlignment="1">
      <alignment/>
    </xf>
    <xf numFmtId="0" fontId="50" fillId="36" borderId="0" xfId="0" applyFont="1" applyFill="1" applyAlignment="1">
      <alignment/>
    </xf>
    <xf numFmtId="0" fontId="52" fillId="0" borderId="33" xfId="0" applyFont="1" applyFill="1" applyBorder="1" applyAlignment="1" applyProtection="1">
      <alignment vertical="center"/>
      <protection/>
    </xf>
    <xf numFmtId="0" fontId="52" fillId="0" borderId="25" xfId="0" applyFont="1" applyBorder="1" applyAlignment="1">
      <alignment/>
    </xf>
    <xf numFmtId="0" fontId="52" fillId="37" borderId="33" xfId="0" applyFont="1" applyFill="1" applyBorder="1" applyAlignment="1" applyProtection="1">
      <alignment vertical="center"/>
      <protection/>
    </xf>
    <xf numFmtId="0" fontId="52" fillId="37" borderId="33" xfId="0" applyFont="1" applyFill="1" applyBorder="1" applyAlignment="1">
      <alignment horizontal="center"/>
    </xf>
    <xf numFmtId="176" fontId="52" fillId="38" borderId="33" xfId="0" applyNumberFormat="1" applyFont="1" applyFill="1" applyBorder="1" applyAlignment="1" applyProtection="1">
      <alignment horizontal="right" vertical="center"/>
      <protection/>
    </xf>
    <xf numFmtId="176" fontId="52" fillId="38" borderId="33" xfId="0" applyNumberFormat="1" applyFont="1" applyFill="1" applyBorder="1" applyAlignment="1">
      <alignment horizontal="right"/>
    </xf>
    <xf numFmtId="176" fontId="52" fillId="38" borderId="49" xfId="0" applyNumberFormat="1" applyFont="1" applyFill="1" applyBorder="1" applyAlignment="1">
      <alignment horizontal="right"/>
    </xf>
    <xf numFmtId="176" fontId="52" fillId="36" borderId="50" xfId="0" applyNumberFormat="1" applyFont="1" applyFill="1" applyBorder="1" applyAlignment="1">
      <alignment/>
    </xf>
    <xf numFmtId="176" fontId="6" fillId="33" borderId="51" xfId="0" applyNumberFormat="1" applyFont="1" applyFill="1" applyBorder="1" applyAlignment="1">
      <alignment/>
    </xf>
    <xf numFmtId="0" fontId="6" fillId="37" borderId="34" xfId="0" applyFont="1" applyFill="1" applyBorder="1" applyAlignment="1">
      <alignment horizontal="center" vertical="center"/>
    </xf>
    <xf numFmtId="49" fontId="6" fillId="33" borderId="68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/>
    </xf>
    <xf numFmtId="0" fontId="6" fillId="35" borderId="16" xfId="0" applyFont="1" applyFill="1" applyBorder="1" applyAlignment="1">
      <alignment horizontal="right"/>
    </xf>
    <xf numFmtId="3" fontId="6" fillId="35" borderId="5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0" xfId="57" applyFont="1" applyAlignment="1">
      <alignment horizontal="center" vertical="center" wrapText="1"/>
      <protection/>
    </xf>
    <xf numFmtId="0" fontId="6" fillId="0" borderId="72" xfId="57" applyFont="1" applyBorder="1" applyAlignment="1">
      <alignment horizontal="center" vertical="center" wrapText="1"/>
      <protection/>
    </xf>
    <xf numFmtId="0" fontId="6" fillId="0" borderId="68" xfId="57" applyFont="1" applyBorder="1" applyAlignment="1">
      <alignment horizontal="center" vertical="center" wrapText="1"/>
      <protection/>
    </xf>
    <xf numFmtId="0" fontId="6" fillId="0" borderId="73" xfId="57" applyFont="1" applyBorder="1" applyAlignment="1">
      <alignment horizontal="center" vertical="center" wrapText="1"/>
      <protection/>
    </xf>
    <xf numFmtId="0" fontId="6" fillId="0" borderId="74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75" xfId="57" applyFont="1" applyBorder="1" applyAlignment="1">
      <alignment horizontal="center" vertical="center" wrapText="1"/>
      <protection/>
    </xf>
    <xf numFmtId="0" fontId="6" fillId="0" borderId="76" xfId="57" applyFont="1" applyBorder="1" applyAlignment="1">
      <alignment horizontal="center" vertical="center" wrapText="1"/>
      <protection/>
    </xf>
    <xf numFmtId="0" fontId="6" fillId="0" borderId="77" xfId="57" applyFont="1" applyBorder="1" applyAlignment="1">
      <alignment horizontal="center" vertical="center" wrapText="1"/>
      <protection/>
    </xf>
    <xf numFmtId="0" fontId="6" fillId="0" borderId="78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55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0" xfId="0" applyAlignment="1">
      <alignment horizontal="center"/>
    </xf>
    <xf numFmtId="0" fontId="52" fillId="33" borderId="55" xfId="0" applyFont="1" applyFill="1" applyBorder="1" applyAlignment="1" applyProtection="1">
      <alignment vertical="center" wrapText="1"/>
      <protection/>
    </xf>
    <xf numFmtId="0" fontId="52" fillId="0" borderId="69" xfId="0" applyFont="1" applyBorder="1" applyAlignment="1">
      <alignment/>
    </xf>
    <xf numFmtId="0" fontId="52" fillId="0" borderId="70" xfId="0" applyFont="1" applyBorder="1" applyAlignment="1">
      <alignment/>
    </xf>
    <xf numFmtId="0" fontId="6" fillId="0" borderId="6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52" fillId="36" borderId="55" xfId="0" applyFont="1" applyFill="1" applyBorder="1" applyAlignment="1" applyProtection="1">
      <alignment vertical="center" wrapText="1"/>
      <protection/>
    </xf>
    <xf numFmtId="0" fontId="52" fillId="36" borderId="69" xfId="0" applyFont="1" applyFill="1" applyBorder="1" applyAlignment="1" applyProtection="1">
      <alignment vertical="center" wrapText="1"/>
      <protection/>
    </xf>
    <xf numFmtId="0" fontId="52" fillId="36" borderId="70" xfId="0" applyFont="1" applyFill="1" applyBorder="1" applyAlignment="1" applyProtection="1">
      <alignment vertical="center" wrapText="1"/>
      <protection/>
    </xf>
    <xf numFmtId="2" fontId="6" fillId="37" borderId="0" xfId="0" applyNumberFormat="1" applyFont="1" applyFill="1" applyAlignment="1">
      <alignment horizontal="center" vertical="center"/>
    </xf>
    <xf numFmtId="0" fontId="6" fillId="37" borderId="30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40" xfId="0" applyFont="1" applyFill="1" applyBorder="1" applyAlignment="1">
      <alignment horizontal="center" vertical="center"/>
    </xf>
    <xf numFmtId="0" fontId="6" fillId="37" borderId="78" xfId="0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/>
    </xf>
    <xf numFmtId="0" fontId="6" fillId="37" borderId="80" xfId="0" applyFont="1" applyFill="1" applyBorder="1" applyAlignment="1">
      <alignment horizontal="center"/>
    </xf>
    <xf numFmtId="0" fontId="6" fillId="37" borderId="81" xfId="0" applyFont="1" applyFill="1" applyBorder="1" applyAlignment="1">
      <alignment horizontal="center"/>
    </xf>
    <xf numFmtId="0" fontId="6" fillId="0" borderId="0" xfId="58" applyFont="1" applyAlignment="1">
      <alignment vertical="center" wrapText="1"/>
      <protection/>
    </xf>
    <xf numFmtId="0" fontId="3" fillId="33" borderId="0" xfId="0" applyFont="1" applyFill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rmal_2008_IC-Sumarni pregled tabela_ElEn 2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25.00390625" style="13" customWidth="1"/>
    <col min="2" max="2" width="19.00390625" style="13" customWidth="1"/>
    <col min="3" max="3" width="50.7109375" style="13" customWidth="1"/>
    <col min="4" max="16384" width="9.140625" style="13" customWidth="1"/>
  </cols>
  <sheetData>
    <row r="1" s="7" customFormat="1" ht="15.75">
      <c r="AR1" s="8" t="s">
        <v>4</v>
      </c>
    </row>
    <row r="2" s="7" customFormat="1" ht="15.75">
      <c r="AR2" s="8" t="s">
        <v>8</v>
      </c>
    </row>
    <row r="3" s="7" customFormat="1" ht="15.75">
      <c r="AR3" s="8" t="s">
        <v>9</v>
      </c>
    </row>
    <row r="4" s="7" customFormat="1" ht="15.75">
      <c r="AR4" s="8">
        <v>3</v>
      </c>
    </row>
    <row r="5" s="7" customFormat="1" ht="12.75"/>
    <row r="6" s="7" customFormat="1" ht="12.75"/>
    <row r="7" s="7" customFormat="1" ht="12.75"/>
    <row r="8" s="7" customFormat="1" ht="12.75"/>
    <row r="9" s="7" customFormat="1" ht="12.75"/>
    <row r="10" s="7" customFormat="1" ht="12.75"/>
    <row r="11" s="7" customFormat="1" ht="12.75"/>
    <row r="12" s="7" customFormat="1" ht="12.75"/>
    <row r="13" spans="1:4" s="9" customFormat="1" ht="12.75">
      <c r="A13" s="13" t="s">
        <v>3</v>
      </c>
      <c r="B13" s="7"/>
      <c r="C13" s="7"/>
      <c r="D13" s="7"/>
    </row>
    <row r="14" s="7" customFormat="1" ht="12.75"/>
    <row r="15" spans="1:2" s="7" customFormat="1" ht="12.75">
      <c r="A15" s="7" t="s">
        <v>178</v>
      </c>
      <c r="B15" s="7" t="s">
        <v>179</v>
      </c>
    </row>
    <row r="16" spans="1:4" s="9" customFormat="1" ht="12.75">
      <c r="A16" s="13" t="s">
        <v>166</v>
      </c>
      <c r="B16" s="7"/>
      <c r="C16" s="7"/>
      <c r="D16" s="7"/>
    </row>
    <row r="17" spans="1:4" s="9" customFormat="1" ht="20.25">
      <c r="A17" s="10"/>
      <c r="B17" s="7"/>
      <c r="C17" s="7"/>
      <c r="D17" s="7"/>
    </row>
    <row r="18" s="7" customFormat="1" ht="12.75">
      <c r="B18" s="13"/>
    </row>
    <row r="19" s="7" customFormat="1" ht="12.75"/>
    <row r="20" s="7" customFormat="1" ht="12.75"/>
    <row r="21" s="7" customFormat="1" ht="12.75"/>
    <row r="22" s="7" customFormat="1" ht="12.75"/>
    <row r="23" spans="1:8" s="7" customFormat="1" ht="12.75">
      <c r="A23" s="7" t="s">
        <v>11</v>
      </c>
      <c r="C23" s="166"/>
      <c r="D23" s="164"/>
      <c r="E23" s="164"/>
      <c r="F23" s="164"/>
      <c r="G23" s="164"/>
      <c r="H23" s="164"/>
    </row>
    <row r="24" spans="1:8" s="7" customFormat="1" ht="12.75">
      <c r="A24" s="7" t="s">
        <v>137</v>
      </c>
      <c r="C24" s="166"/>
      <c r="D24" s="164"/>
      <c r="E24" s="164"/>
      <c r="F24" s="164"/>
      <c r="G24" s="164"/>
      <c r="H24" s="164"/>
    </row>
    <row r="25" spans="1:8" s="7" customFormat="1" ht="12.75">
      <c r="A25" s="7" t="s">
        <v>16</v>
      </c>
      <c r="C25" s="166"/>
      <c r="D25" s="164"/>
      <c r="E25" s="164"/>
      <c r="F25" s="164"/>
      <c r="G25" s="164"/>
      <c r="H25" s="164"/>
    </row>
    <row r="26" spans="3:8" s="7" customFormat="1" ht="12.75">
      <c r="C26" s="11"/>
      <c r="D26" s="164"/>
      <c r="E26" s="164"/>
      <c r="F26" s="164"/>
      <c r="G26" s="164"/>
      <c r="H26" s="164"/>
    </row>
    <row r="27" spans="1:8" s="7" customFormat="1" ht="12.75">
      <c r="A27" s="7" t="s">
        <v>148</v>
      </c>
      <c r="C27" s="221">
        <v>2015</v>
      </c>
      <c r="D27" s="164"/>
      <c r="E27" s="164"/>
      <c r="F27" s="164"/>
      <c r="G27" s="164"/>
      <c r="H27" s="164"/>
    </row>
    <row r="28" spans="4:8" s="7" customFormat="1" ht="12.75">
      <c r="D28" s="164"/>
      <c r="E28" s="164"/>
      <c r="F28" s="164"/>
      <c r="G28" s="164"/>
      <c r="H28" s="164"/>
    </row>
    <row r="29" spans="1:8" s="7" customFormat="1" ht="12.75">
      <c r="A29" s="7" t="s">
        <v>12</v>
      </c>
      <c r="C29" s="166"/>
      <c r="D29" s="164"/>
      <c r="E29" s="164"/>
      <c r="F29" s="164"/>
      <c r="G29" s="164"/>
      <c r="H29" s="164"/>
    </row>
    <row r="30" spans="4:8" s="7" customFormat="1" ht="12.75">
      <c r="D30" s="164"/>
      <c r="E30" s="164"/>
      <c r="F30" s="164"/>
      <c r="G30" s="164"/>
      <c r="H30" s="164"/>
    </row>
    <row r="31" spans="1:8" s="7" customFormat="1" ht="12.75">
      <c r="A31" s="7" t="s">
        <v>13</v>
      </c>
      <c r="B31" s="7" t="s">
        <v>5</v>
      </c>
      <c r="C31" s="167"/>
      <c r="D31" s="164"/>
      <c r="E31" s="164"/>
      <c r="F31" s="164"/>
      <c r="G31" s="164"/>
      <c r="H31" s="164"/>
    </row>
    <row r="32" spans="4:8" s="7" customFormat="1" ht="12.75">
      <c r="D32" s="164"/>
      <c r="E32" s="164"/>
      <c r="F32" s="164"/>
      <c r="G32" s="164"/>
      <c r="H32" s="164"/>
    </row>
    <row r="33" spans="2:8" s="7" customFormat="1" ht="12.75">
      <c r="B33" s="7" t="s">
        <v>6</v>
      </c>
      <c r="C33" s="167"/>
      <c r="D33" s="164"/>
      <c r="E33" s="164"/>
      <c r="F33" s="164"/>
      <c r="G33" s="164"/>
      <c r="H33" s="164"/>
    </row>
    <row r="34" spans="4:8" s="7" customFormat="1" ht="12.75">
      <c r="D34" s="164"/>
      <c r="E34" s="164"/>
      <c r="F34" s="164"/>
      <c r="G34" s="164"/>
      <c r="H34" s="164"/>
    </row>
    <row r="35" spans="2:8" s="7" customFormat="1" ht="12.75">
      <c r="B35" s="7" t="s">
        <v>10</v>
      </c>
      <c r="C35" s="167"/>
      <c r="D35" s="164"/>
      <c r="E35" s="164"/>
      <c r="F35" s="164"/>
      <c r="G35" s="164"/>
      <c r="H35" s="164"/>
    </row>
    <row r="36" s="7" customFormat="1" ht="12.75"/>
    <row r="37" spans="1:8" s="9" customFormat="1" ht="12.75">
      <c r="A37" s="9" t="s">
        <v>75</v>
      </c>
      <c r="C37" s="169"/>
      <c r="D37" s="163"/>
      <c r="E37" s="163"/>
      <c r="F37" s="163"/>
      <c r="G37" s="163"/>
      <c r="H37" s="163"/>
    </row>
    <row r="38" s="9" customFormat="1" ht="12.75"/>
    <row r="39" s="9" customFormat="1" ht="12.75"/>
    <row r="40" s="9" customFormat="1" ht="12.75">
      <c r="A40" s="9" t="s">
        <v>14</v>
      </c>
    </row>
    <row r="41" spans="1:5" s="9" customFormat="1" ht="12.75">
      <c r="A41" s="119" t="s">
        <v>15</v>
      </c>
      <c r="B41" s="12"/>
      <c r="C41" s="165"/>
      <c r="D41" s="165"/>
      <c r="E41" s="165"/>
    </row>
    <row r="42" s="9" customFormat="1" ht="12.75"/>
    <row r="43" s="9" customFormat="1" ht="12.75">
      <c r="A43" s="9" t="s">
        <v>136</v>
      </c>
    </row>
    <row r="44" s="9" customFormat="1" ht="12.75"/>
    <row r="45" s="9" customFormat="1" ht="12.75">
      <c r="A45" s="117" t="str">
        <f>CONCATENATE("У табеле које се односе на ",C27,". годину се уносе остварене вредности за ту годину.")</f>
        <v>У табеле које се односе на 2015. годину се уносе остварене вредности за ту годину.</v>
      </c>
    </row>
    <row r="46" s="9" customFormat="1" ht="12.75">
      <c r="A46" s="117"/>
    </row>
    <row r="47" s="9" customFormat="1" ht="12.75">
      <c r="A47" s="117"/>
    </row>
    <row r="48" s="9" customFormat="1" ht="12.75">
      <c r="A48" s="117"/>
    </row>
    <row r="49" s="9" customFormat="1" ht="12.75"/>
    <row r="50" s="9" customFormat="1" ht="12.75">
      <c r="A50" s="118"/>
    </row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</sheetData>
  <sheetProtection/>
  <printOptions horizontalCentered="1"/>
  <pageMargins left="0.25" right="0.25" top="0.5" bottom="0.5" header="0.25" footer="0.22"/>
  <pageSetup fitToHeight="1" fitToWidth="1" horizontalDpi="600" verticalDpi="600" orientation="landscape" paperSize="9" scale="82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75" zoomScalePageLayoutView="0" workbookViewId="0" topLeftCell="A1">
      <selection activeCell="B7" sqref="B7:F7"/>
    </sheetView>
  </sheetViews>
  <sheetFormatPr defaultColWidth="9.140625" defaultRowHeight="12.75"/>
  <cols>
    <col min="1" max="1" width="2.7109375" style="173" customWidth="1"/>
    <col min="2" max="2" width="7.421875" style="171" customWidth="1"/>
    <col min="3" max="3" width="10.7109375" style="171" customWidth="1"/>
    <col min="4" max="4" width="44.7109375" style="173" customWidth="1"/>
    <col min="5" max="6" width="20.7109375" style="171" customWidth="1"/>
    <col min="7" max="7" width="2.57421875" style="173" customWidth="1"/>
    <col min="8" max="16384" width="9.140625" style="173" customWidth="1"/>
  </cols>
  <sheetData>
    <row r="1" spans="1:7" ht="18" customHeight="1">
      <c r="A1" s="174"/>
      <c r="B1" s="174" t="s">
        <v>3</v>
      </c>
      <c r="C1" s="175"/>
      <c r="D1" s="176"/>
      <c r="E1" s="175"/>
      <c r="F1" s="175"/>
      <c r="G1" s="172"/>
    </row>
    <row r="2" spans="1:7" ht="12" customHeight="1">
      <c r="A2" s="176"/>
      <c r="B2" s="322" t="str">
        <f>+'Poc. strana'!$A$15&amp;" "&amp;'Poc. strana'!$B$15</f>
        <v>Делатност: ПРОИЗВОДЊА ЕЛЕКТРИЧНЕ ЕНЕРГИЈЕ УКУПНЕ ОДОБРЕНЕ СНАГЕ ПРИКЉУЧКА ПРЕКО 1 MW</v>
      </c>
      <c r="C2" s="322"/>
      <c r="D2" s="322"/>
      <c r="E2" s="322"/>
      <c r="F2" s="322"/>
      <c r="G2" s="172"/>
    </row>
    <row r="3" spans="1:7" ht="10.5" customHeight="1">
      <c r="A3" s="176"/>
      <c r="B3" s="175"/>
      <c r="C3" s="177"/>
      <c r="D3" s="178"/>
      <c r="E3" s="175"/>
      <c r="F3" s="175"/>
      <c r="G3" s="172"/>
    </row>
    <row r="4" spans="1:7" ht="10.5" customHeight="1">
      <c r="A4" s="176"/>
      <c r="B4" s="175"/>
      <c r="C4" s="175"/>
      <c r="D4" s="176"/>
      <c r="E4" s="175"/>
      <c r="F4" s="175"/>
      <c r="G4" s="172"/>
    </row>
    <row r="5" spans="1:7" ht="10.5" customHeight="1">
      <c r="A5" s="176"/>
      <c r="B5" s="175"/>
      <c r="C5" s="175"/>
      <c r="D5" s="176"/>
      <c r="E5" s="175"/>
      <c r="F5" s="175"/>
      <c r="G5" s="172"/>
    </row>
    <row r="6" spans="1:7" ht="10.5" customHeight="1">
      <c r="A6" s="176"/>
      <c r="B6" s="175"/>
      <c r="C6" s="175"/>
      <c r="D6" s="176"/>
      <c r="E6" s="175"/>
      <c r="F6" s="175"/>
      <c r="G6" s="172"/>
    </row>
    <row r="7" spans="1:7" ht="12.75">
      <c r="A7" s="176"/>
      <c r="B7" s="311" t="s">
        <v>146</v>
      </c>
      <c r="C7" s="311"/>
      <c r="D7" s="311"/>
      <c r="E7" s="311"/>
      <c r="F7" s="311"/>
      <c r="G7" s="172"/>
    </row>
    <row r="8" spans="1:7" ht="11.25" customHeight="1">
      <c r="A8" s="176"/>
      <c r="B8" s="175"/>
      <c r="C8" s="175"/>
      <c r="D8" s="176"/>
      <c r="E8" s="175"/>
      <c r="F8" s="175"/>
      <c r="G8" s="172"/>
    </row>
    <row r="9" spans="1:7" ht="13.5" thickBot="1">
      <c r="A9" s="176"/>
      <c r="B9" s="175"/>
      <c r="C9" s="175"/>
      <c r="D9" s="176"/>
      <c r="E9" s="175"/>
      <c r="F9" s="175"/>
      <c r="G9" s="172"/>
    </row>
    <row r="10" spans="1:7" s="171" customFormat="1" ht="37.5" customHeight="1" thickTop="1">
      <c r="A10" s="176"/>
      <c r="B10" s="312" t="s">
        <v>138</v>
      </c>
      <c r="C10" s="314" t="s">
        <v>139</v>
      </c>
      <c r="D10" s="315"/>
      <c r="E10" s="320" t="s">
        <v>147</v>
      </c>
      <c r="F10" s="318" t="s">
        <v>140</v>
      </c>
      <c r="G10" s="172"/>
    </row>
    <row r="11" spans="1:7" s="171" customFormat="1" ht="12.75">
      <c r="A11" s="176"/>
      <c r="B11" s="313"/>
      <c r="C11" s="316"/>
      <c r="D11" s="317"/>
      <c r="E11" s="321"/>
      <c r="F11" s="319"/>
      <c r="G11" s="172"/>
    </row>
    <row r="12" spans="1:7" s="171" customFormat="1" ht="25.5">
      <c r="A12" s="176"/>
      <c r="B12" s="179">
        <v>1</v>
      </c>
      <c r="C12" s="183" t="s">
        <v>143</v>
      </c>
      <c r="D12" s="184" t="s">
        <v>164</v>
      </c>
      <c r="E12" s="180" t="s">
        <v>155</v>
      </c>
      <c r="F12" s="181" t="s">
        <v>141</v>
      </c>
      <c r="G12" s="172"/>
    </row>
    <row r="13" spans="1:7" s="171" customFormat="1" ht="25.5">
      <c r="A13" s="176"/>
      <c r="B13" s="182">
        <v>2</v>
      </c>
      <c r="C13" s="183" t="s">
        <v>144</v>
      </c>
      <c r="D13" s="184" t="s">
        <v>142</v>
      </c>
      <c r="E13" s="185" t="s">
        <v>155</v>
      </c>
      <c r="F13" s="186" t="s">
        <v>141</v>
      </c>
      <c r="G13" s="172"/>
    </row>
    <row r="14" spans="1:7" s="171" customFormat="1" ht="25.5">
      <c r="A14" s="176"/>
      <c r="B14" s="182">
        <v>3</v>
      </c>
      <c r="C14" s="183" t="s">
        <v>145</v>
      </c>
      <c r="D14" s="184" t="s">
        <v>169</v>
      </c>
      <c r="E14" s="185" t="s">
        <v>155</v>
      </c>
      <c r="F14" s="186" t="s">
        <v>141</v>
      </c>
      <c r="G14" s="172"/>
    </row>
    <row r="15" spans="1:7" s="171" customFormat="1" ht="26.25" thickBot="1">
      <c r="A15" s="176"/>
      <c r="B15" s="187">
        <v>4</v>
      </c>
      <c r="C15" s="188" t="s">
        <v>167</v>
      </c>
      <c r="D15" s="189" t="s">
        <v>165</v>
      </c>
      <c r="E15" s="190" t="s">
        <v>155</v>
      </c>
      <c r="F15" s="191" t="s">
        <v>141</v>
      </c>
      <c r="G15" s="172"/>
    </row>
    <row r="16" ht="13.5" thickTop="1"/>
  </sheetData>
  <sheetProtection insertRows="0" selectLockedCells="1"/>
  <mergeCells count="6">
    <mergeCell ref="B7:F7"/>
    <mergeCell ref="B10:B11"/>
    <mergeCell ref="C10:D11"/>
    <mergeCell ref="F10:F11"/>
    <mergeCell ref="E10:E11"/>
    <mergeCell ref="B2:F2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47"/>
  <sheetViews>
    <sheetView showGridLines="0" zoomScalePageLayoutView="0" workbookViewId="0" topLeftCell="A1">
      <selection activeCell="B7" sqref="B7:O7"/>
    </sheetView>
  </sheetViews>
  <sheetFormatPr defaultColWidth="9.140625" defaultRowHeight="12.75"/>
  <cols>
    <col min="1" max="1" width="2.140625" style="6" customWidth="1"/>
    <col min="2" max="2" width="11.421875" style="6" customWidth="1"/>
    <col min="3" max="3" width="52.57421875" style="6" customWidth="1"/>
    <col min="4" max="4" width="10.421875" style="6" customWidth="1"/>
    <col min="5" max="5" width="11.8515625" style="6" customWidth="1"/>
    <col min="6" max="15" width="8.7109375" style="6" customWidth="1"/>
    <col min="16" max="16384" width="9.140625" style="6" customWidth="1"/>
  </cols>
  <sheetData>
    <row r="1" spans="1:2" ht="15.75">
      <c r="A1" s="53"/>
      <c r="B1" s="53" t="s">
        <v>74</v>
      </c>
    </row>
    <row r="2" spans="2:6" ht="15.75">
      <c r="B2" s="322" t="str">
        <f>+'Poc. strana'!$A$15&amp;" "&amp;'Poc. strana'!$B$15</f>
        <v>Делатност: ПРОИЗВОДЊА ЕЛЕКТРИЧНЕ ЕНЕРГИЈЕ УКУПНЕ ОДОБРЕНЕ СНАГЕ ПРИКЉУЧКА ПРЕКО 1 MW</v>
      </c>
      <c r="C2" s="322"/>
      <c r="D2" s="322"/>
      <c r="E2" s="322"/>
      <c r="F2" s="322"/>
    </row>
    <row r="3" spans="2:3" ht="15.75">
      <c r="B3" s="120" t="str">
        <f>+CONCATENATE('Poc. strana'!$A$23," ",'Poc. strana'!$C$23)</f>
        <v>Назив енергетског субјекта: </v>
      </c>
      <c r="C3" s="98"/>
    </row>
    <row r="4" spans="2:3" ht="15.75">
      <c r="B4" s="121" t="str">
        <f>+CONCATENATE('Poc. strana'!$A$37," ",'Poc. strana'!$C$37)</f>
        <v>Датум обраде: </v>
      </c>
      <c r="C4" s="98"/>
    </row>
    <row r="6" spans="2:76" s="3" customFormat="1" ht="17.25" customHeight="1">
      <c r="B6" s="1"/>
      <c r="C6" s="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15" s="3" customFormat="1" ht="17.25" customHeight="1">
      <c r="A7" s="5"/>
      <c r="B7" s="323" t="s">
        <v>156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9" ht="16.5" thickBot="1">
      <c r="O9" s="14"/>
    </row>
    <row r="10" spans="2:15" ht="15.75" customHeight="1" thickTop="1">
      <c r="B10" s="67" t="s">
        <v>19</v>
      </c>
      <c r="C10" s="168">
        <f>+IF('Poc. strana'!C24=0,"",'Poc. strana'!C24)</f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2:15" ht="15.75">
      <c r="B11" s="69" t="s">
        <v>22</v>
      </c>
      <c r="C11" s="170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2:15" ht="15.75">
      <c r="B12" s="69" t="s">
        <v>30</v>
      </c>
      <c r="C12" s="170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2:15" ht="37.5" customHeight="1" thickBot="1">
      <c r="B13" s="68" t="s">
        <v>104</v>
      </c>
      <c r="C13" s="129" t="s">
        <v>109</v>
      </c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2:15" ht="26.25" thickTop="1">
      <c r="B14" s="55" t="s">
        <v>110</v>
      </c>
      <c r="C14" s="60" t="s">
        <v>7</v>
      </c>
      <c r="D14" s="128" t="s">
        <v>20</v>
      </c>
      <c r="E14" s="73" t="s">
        <v>21</v>
      </c>
      <c r="F14" s="328" t="s">
        <v>23</v>
      </c>
      <c r="G14" s="329"/>
      <c r="H14" s="329"/>
      <c r="I14" s="329"/>
      <c r="J14" s="329"/>
      <c r="K14" s="329"/>
      <c r="L14" s="329"/>
      <c r="M14" s="329"/>
      <c r="N14" s="329"/>
      <c r="O14" s="330"/>
    </row>
    <row r="15" spans="2:15" ht="15.75">
      <c r="B15" s="142">
        <v>1</v>
      </c>
      <c r="C15" s="15" t="s">
        <v>24</v>
      </c>
      <c r="D15" s="41" t="s">
        <v>73</v>
      </c>
      <c r="E15" s="18"/>
      <c r="F15" s="49" t="s">
        <v>28</v>
      </c>
      <c r="G15" s="49" t="s">
        <v>29</v>
      </c>
      <c r="H15" s="49" t="s">
        <v>61</v>
      </c>
      <c r="I15" s="49" t="s">
        <v>62</v>
      </c>
      <c r="J15" s="49" t="s">
        <v>63</v>
      </c>
      <c r="K15" s="49" t="s">
        <v>64</v>
      </c>
      <c r="L15" s="49" t="s">
        <v>65</v>
      </c>
      <c r="M15" s="49" t="s">
        <v>66</v>
      </c>
      <c r="N15" s="49" t="s">
        <v>67</v>
      </c>
      <c r="O15" s="61" t="s">
        <v>68</v>
      </c>
    </row>
    <row r="16" spans="2:15" ht="15.75">
      <c r="B16" s="142">
        <v>2</v>
      </c>
      <c r="C16" s="331" t="s">
        <v>31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3"/>
    </row>
    <row r="17" spans="2:15" ht="15.75">
      <c r="B17" s="143" t="s">
        <v>78</v>
      </c>
      <c r="C17" s="77" t="s">
        <v>32</v>
      </c>
      <c r="D17" s="40" t="s">
        <v>71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2:15" s="98" customFormat="1" ht="15.75">
      <c r="B18" s="144" t="s">
        <v>79</v>
      </c>
      <c r="C18" s="123" t="s">
        <v>151</v>
      </c>
      <c r="D18" s="96" t="s">
        <v>18</v>
      </c>
      <c r="E18" s="44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2:15" ht="15.75">
      <c r="B19" s="145" t="s">
        <v>80</v>
      </c>
      <c r="C19" s="78" t="s">
        <v>126</v>
      </c>
      <c r="D19" s="41" t="s">
        <v>18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</row>
    <row r="20" spans="2:15" ht="15.75">
      <c r="B20" s="145" t="s">
        <v>81</v>
      </c>
      <c r="C20" s="79" t="s">
        <v>54</v>
      </c>
      <c r="D20" s="41" t="s">
        <v>73</v>
      </c>
      <c r="E20" s="94"/>
      <c r="F20" s="57"/>
      <c r="G20" s="57"/>
      <c r="H20" s="57"/>
      <c r="I20" s="57"/>
      <c r="J20" s="57"/>
      <c r="K20" s="57"/>
      <c r="L20" s="57"/>
      <c r="M20" s="57"/>
      <c r="N20" s="57"/>
      <c r="O20" s="58"/>
    </row>
    <row r="21" spans="2:15" ht="15.75">
      <c r="B21" s="145" t="s">
        <v>82</v>
      </c>
      <c r="C21" s="79" t="s">
        <v>105</v>
      </c>
      <c r="D21" s="41" t="s">
        <v>106</v>
      </c>
      <c r="E21" s="94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2:15" ht="15.75">
      <c r="B22" s="145" t="s">
        <v>83</v>
      </c>
      <c r="C22" s="79" t="s">
        <v>107</v>
      </c>
      <c r="D22" s="41" t="s">
        <v>106</v>
      </c>
      <c r="E22" s="93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2:15" ht="15.75">
      <c r="B23" s="214" t="s">
        <v>84</v>
      </c>
      <c r="C23" s="215" t="s">
        <v>127</v>
      </c>
      <c r="D23" s="216" t="s">
        <v>17</v>
      </c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9"/>
    </row>
    <row r="24" spans="2:15" ht="15.75">
      <c r="B24" s="145" t="s">
        <v>85</v>
      </c>
      <c r="C24" s="79" t="s">
        <v>59</v>
      </c>
      <c r="D24" s="220" t="s">
        <v>60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2:15" ht="15.75">
      <c r="B25" s="145" t="s">
        <v>86</v>
      </c>
      <c r="C25" s="79" t="s">
        <v>120</v>
      </c>
      <c r="D25" s="41" t="s">
        <v>18</v>
      </c>
      <c r="E25" s="93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2:15" ht="15.75">
      <c r="B26" s="146" t="s">
        <v>87</v>
      </c>
      <c r="C26" s="80" t="s">
        <v>121</v>
      </c>
      <c r="D26" s="46" t="s">
        <v>18</v>
      </c>
      <c r="E26" s="95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2:15" ht="15.75">
      <c r="B27" s="142">
        <v>3</v>
      </c>
      <c r="C27" s="325" t="s">
        <v>33</v>
      </c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5"/>
    </row>
    <row r="28" spans="2:15" ht="15.75">
      <c r="B28" s="143" t="s">
        <v>88</v>
      </c>
      <c r="C28" s="77" t="s">
        <v>132</v>
      </c>
      <c r="D28" s="40" t="s">
        <v>71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</row>
    <row r="29" spans="2:15" ht="15.75">
      <c r="B29" s="145" t="s">
        <v>89</v>
      </c>
      <c r="C29" s="223" t="s">
        <v>157</v>
      </c>
      <c r="D29" s="41" t="s">
        <v>18</v>
      </c>
      <c r="E29" s="47"/>
      <c r="F29" s="44"/>
      <c r="G29" s="44"/>
      <c r="H29" s="44"/>
      <c r="I29" s="44"/>
      <c r="J29" s="44"/>
      <c r="K29" s="44"/>
      <c r="L29" s="44"/>
      <c r="M29" s="44"/>
      <c r="N29" s="44"/>
      <c r="O29" s="45"/>
    </row>
    <row r="30" spans="2:15" ht="15.75">
      <c r="B30" s="142">
        <v>4</v>
      </c>
      <c r="C30" s="325" t="s">
        <v>34</v>
      </c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5"/>
    </row>
    <row r="31" spans="2:15" ht="15.75">
      <c r="B31" s="143" t="s">
        <v>90</v>
      </c>
      <c r="C31" s="77" t="s">
        <v>57</v>
      </c>
      <c r="D31" s="40" t="s">
        <v>72</v>
      </c>
      <c r="E31" s="59"/>
      <c r="F31" s="99"/>
      <c r="G31" s="99"/>
      <c r="H31" s="99"/>
      <c r="I31" s="99"/>
      <c r="J31" s="99"/>
      <c r="K31" s="99"/>
      <c r="L31" s="99"/>
      <c r="M31" s="99"/>
      <c r="N31" s="99"/>
      <c r="O31" s="100"/>
    </row>
    <row r="32" spans="2:15" ht="15.75">
      <c r="B32" s="145" t="s">
        <v>91</v>
      </c>
      <c r="C32" s="78" t="s">
        <v>35</v>
      </c>
      <c r="D32" s="41" t="s">
        <v>72</v>
      </c>
      <c r="E32" s="44"/>
      <c r="F32" s="93"/>
      <c r="G32" s="93"/>
      <c r="H32" s="93"/>
      <c r="I32" s="93"/>
      <c r="J32" s="93"/>
      <c r="K32" s="93"/>
      <c r="L32" s="93"/>
      <c r="M32" s="93"/>
      <c r="N32" s="93"/>
      <c r="O32" s="97"/>
    </row>
    <row r="33" spans="2:15" ht="15.75">
      <c r="B33" s="145" t="s">
        <v>92</v>
      </c>
      <c r="C33" s="78" t="s">
        <v>36</v>
      </c>
      <c r="D33" s="41" t="s">
        <v>42</v>
      </c>
      <c r="E33" s="44"/>
      <c r="F33" s="93"/>
      <c r="G33" s="93"/>
      <c r="H33" s="93"/>
      <c r="I33" s="93"/>
      <c r="J33" s="93"/>
      <c r="K33" s="93"/>
      <c r="L33" s="93"/>
      <c r="M33" s="93"/>
      <c r="N33" s="93"/>
      <c r="O33" s="97"/>
    </row>
    <row r="34" spans="2:15" ht="15.75">
      <c r="B34" s="145" t="s">
        <v>93</v>
      </c>
      <c r="C34" s="78" t="s">
        <v>37</v>
      </c>
      <c r="D34" s="41" t="s">
        <v>42</v>
      </c>
      <c r="E34" s="44"/>
      <c r="F34" s="93"/>
      <c r="G34" s="93"/>
      <c r="H34" s="93"/>
      <c r="I34" s="93"/>
      <c r="J34" s="93"/>
      <c r="K34" s="93"/>
      <c r="L34" s="93"/>
      <c r="M34" s="93"/>
      <c r="N34" s="93"/>
      <c r="O34" s="97"/>
    </row>
    <row r="35" spans="2:15" ht="15.75">
      <c r="B35" s="145" t="s">
        <v>94</v>
      </c>
      <c r="C35" s="78" t="s">
        <v>38</v>
      </c>
      <c r="D35" s="41" t="s">
        <v>42</v>
      </c>
      <c r="E35" s="44"/>
      <c r="F35" s="93"/>
      <c r="G35" s="93"/>
      <c r="H35" s="93"/>
      <c r="I35" s="93"/>
      <c r="J35" s="93"/>
      <c r="K35" s="93"/>
      <c r="L35" s="93"/>
      <c r="M35" s="93"/>
      <c r="N35" s="93"/>
      <c r="O35" s="97"/>
    </row>
    <row r="36" spans="2:15" ht="15.75">
      <c r="B36" s="146" t="s">
        <v>95</v>
      </c>
      <c r="C36" s="80" t="s">
        <v>56</v>
      </c>
      <c r="D36" s="46" t="s">
        <v>43</v>
      </c>
      <c r="E36" s="47"/>
      <c r="F36" s="95"/>
      <c r="G36" s="95"/>
      <c r="H36" s="95"/>
      <c r="I36" s="95"/>
      <c r="J36" s="95"/>
      <c r="K36" s="95"/>
      <c r="L36" s="95"/>
      <c r="M36" s="95"/>
      <c r="N36" s="95"/>
      <c r="O36" s="101"/>
    </row>
    <row r="37" spans="2:15" ht="15.75">
      <c r="B37" s="142">
        <v>5</v>
      </c>
      <c r="C37" s="325" t="s">
        <v>39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5"/>
    </row>
    <row r="38" spans="2:15" ht="15.75">
      <c r="B38" s="143" t="s">
        <v>96</v>
      </c>
      <c r="C38" s="77" t="s">
        <v>40</v>
      </c>
      <c r="D38" s="40" t="s">
        <v>71</v>
      </c>
      <c r="E38" s="4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  <row r="39" spans="2:15" ht="15.75">
      <c r="B39" s="146" t="s">
        <v>97</v>
      </c>
      <c r="C39" s="82" t="s">
        <v>41</v>
      </c>
      <c r="D39" s="46" t="s">
        <v>71</v>
      </c>
      <c r="E39" s="47"/>
      <c r="F39" s="95"/>
      <c r="G39" s="95"/>
      <c r="H39" s="95"/>
      <c r="I39" s="95"/>
      <c r="J39" s="95"/>
      <c r="K39" s="95"/>
      <c r="L39" s="95"/>
      <c r="M39" s="95"/>
      <c r="N39" s="95"/>
      <c r="O39" s="101"/>
    </row>
    <row r="40" spans="2:15" ht="15.75">
      <c r="B40" s="147">
        <v>6</v>
      </c>
      <c r="C40" s="325" t="s">
        <v>58</v>
      </c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7"/>
    </row>
    <row r="41" spans="2:15" ht="15.75">
      <c r="B41" s="143" t="s">
        <v>98</v>
      </c>
      <c r="C41" s="83" t="s">
        <v>111</v>
      </c>
      <c r="D41" s="40" t="s">
        <v>43</v>
      </c>
      <c r="E41" s="42"/>
      <c r="F41" s="102"/>
      <c r="G41" s="102"/>
      <c r="H41" s="102"/>
      <c r="I41" s="102"/>
      <c r="J41" s="102"/>
      <c r="K41" s="102"/>
      <c r="L41" s="102"/>
      <c r="M41" s="102"/>
      <c r="N41" s="102"/>
      <c r="O41" s="103"/>
    </row>
    <row r="42" spans="2:15" ht="15.75">
      <c r="B42" s="145" t="s">
        <v>99</v>
      </c>
      <c r="C42" s="84" t="s">
        <v>112</v>
      </c>
      <c r="D42" s="41" t="s">
        <v>43</v>
      </c>
      <c r="E42" s="44"/>
      <c r="F42" s="93"/>
      <c r="G42" s="93"/>
      <c r="H42" s="93"/>
      <c r="I42" s="93"/>
      <c r="J42" s="93"/>
      <c r="K42" s="93"/>
      <c r="L42" s="93"/>
      <c r="M42" s="93"/>
      <c r="N42" s="93"/>
      <c r="O42" s="97"/>
    </row>
    <row r="43" spans="2:15" ht="15.75">
      <c r="B43" s="145" t="s">
        <v>100</v>
      </c>
      <c r="C43" s="104" t="s">
        <v>114</v>
      </c>
      <c r="D43" s="41" t="s">
        <v>43</v>
      </c>
      <c r="E43" s="44"/>
      <c r="F43" s="93"/>
      <c r="G43" s="93"/>
      <c r="H43" s="93"/>
      <c r="I43" s="93"/>
      <c r="J43" s="93"/>
      <c r="K43" s="93"/>
      <c r="L43" s="93"/>
      <c r="M43" s="93"/>
      <c r="N43" s="93"/>
      <c r="O43" s="97"/>
    </row>
    <row r="44" spans="2:15" ht="15.75">
      <c r="B44" s="146" t="s">
        <v>101</v>
      </c>
      <c r="C44" s="105" t="s">
        <v>115</v>
      </c>
      <c r="D44" s="46" t="s">
        <v>43</v>
      </c>
      <c r="E44" s="47"/>
      <c r="F44" s="95"/>
      <c r="G44" s="95"/>
      <c r="H44" s="95"/>
      <c r="I44" s="95"/>
      <c r="J44" s="95"/>
      <c r="K44" s="95"/>
      <c r="L44" s="95"/>
      <c r="M44" s="95"/>
      <c r="N44" s="95"/>
      <c r="O44" s="101"/>
    </row>
    <row r="45" spans="2:15" ht="15.75">
      <c r="B45" s="305" t="s">
        <v>158</v>
      </c>
      <c r="C45" s="307" t="s">
        <v>176</v>
      </c>
      <c r="D45" s="306" t="s">
        <v>177</v>
      </c>
      <c r="E45" s="310"/>
      <c r="F45" s="308"/>
      <c r="G45" s="308"/>
      <c r="H45" s="308"/>
      <c r="I45" s="308"/>
      <c r="J45" s="308"/>
      <c r="K45" s="308"/>
      <c r="L45" s="308"/>
      <c r="M45" s="308"/>
      <c r="N45" s="308"/>
      <c r="O45" s="309"/>
    </row>
    <row r="46" spans="2:15" ht="15.75">
      <c r="B46" s="147" t="s">
        <v>159</v>
      </c>
      <c r="C46" s="16" t="s">
        <v>26</v>
      </c>
      <c r="D46" s="17" t="s">
        <v>102</v>
      </c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7"/>
    </row>
    <row r="47" spans="2:15" ht="16.5" thickBot="1">
      <c r="B47" s="208" t="s">
        <v>175</v>
      </c>
      <c r="C47" s="209" t="s">
        <v>27</v>
      </c>
      <c r="D47" s="210" t="s">
        <v>102</v>
      </c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3"/>
    </row>
    <row r="48" ht="16.5" thickTop="1"/>
  </sheetData>
  <sheetProtection/>
  <mergeCells count="8">
    <mergeCell ref="B2:F2"/>
    <mergeCell ref="B7:O7"/>
    <mergeCell ref="C40:O40"/>
    <mergeCell ref="F14:O14"/>
    <mergeCell ref="C16:O16"/>
    <mergeCell ref="C27:O27"/>
    <mergeCell ref="C30:O30"/>
    <mergeCell ref="C37:O37"/>
  </mergeCells>
  <printOptions horizontalCentered="1"/>
  <pageMargins left="0.25" right="0.25" top="0.26" bottom="0.35" header="0.19" footer="0.16"/>
  <pageSetup horizontalDpi="600" verticalDpi="600" orientation="landscape" paperSize="9" scale="73" r:id="rId1"/>
  <headerFooter alignWithMargins="0">
    <oddFooter>&amp;CСтрана &amp;P од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8"/>
  <sheetViews>
    <sheetView showGridLines="0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9.00390625" style="6" customWidth="1"/>
    <col min="3" max="3" width="43.00390625" style="6" customWidth="1"/>
    <col min="4" max="4" width="9.28125" style="6" customWidth="1"/>
    <col min="5" max="16" width="9.7109375" style="6" customWidth="1"/>
    <col min="17" max="16384" width="9.140625" style="6" customWidth="1"/>
  </cols>
  <sheetData>
    <row r="1" spans="1:2" ht="15.75">
      <c r="A1" s="53"/>
      <c r="B1" s="53" t="s">
        <v>74</v>
      </c>
    </row>
    <row r="2" spans="2:6" ht="15.75">
      <c r="B2" s="322" t="str">
        <f>+'Poc. strana'!$A$15&amp;" "&amp;'Poc. strana'!$B$15</f>
        <v>Делатност: ПРОИЗВОДЊА ЕЛЕКТРИЧНЕ ЕНЕРГИЈЕ УКУПНЕ ОДОБРЕНЕ СНАГЕ ПРИКЉУЧКА ПРЕКО 1 MW</v>
      </c>
      <c r="C2" s="322"/>
      <c r="D2" s="322"/>
      <c r="E2" s="322"/>
      <c r="F2" s="322"/>
    </row>
    <row r="3" ht="15.75">
      <c r="B3" s="120" t="str">
        <f>+CONCATENATE('Poc. strana'!$A$23," ",'Poc. strana'!$C$23)</f>
        <v>Назив енергетског субјекта: </v>
      </c>
    </row>
    <row r="4" ht="15.75">
      <c r="B4" s="121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7" s="3" customFormat="1" ht="17.25" customHeight="1">
      <c r="A7" s="5"/>
      <c r="B7" s="323" t="s">
        <v>131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</row>
    <row r="9" ht="16.5" thickBot="1"/>
    <row r="10" spans="2:17" ht="16.5" thickTop="1">
      <c r="B10" s="22" t="s">
        <v>76</v>
      </c>
      <c r="C10" s="161">
        <f>+'Poc. strana'!$C$27</f>
        <v>2015</v>
      </c>
      <c r="D10" s="3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16.5" thickBot="1">
      <c r="B11" s="23" t="s">
        <v>19</v>
      </c>
      <c r="C11" s="162">
        <f>+IF(('1.1 Osnovni teh. pod.-HE_RHE'!$C$10)=0,"",'1.1 Osnovni teh. pod.-HE_RHE'!$C$10)</f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ht="16.5" thickTop="1">
      <c r="B12" s="340" t="s">
        <v>110</v>
      </c>
      <c r="C12" s="342" t="s">
        <v>7</v>
      </c>
      <c r="D12" s="343" t="s">
        <v>20</v>
      </c>
      <c r="E12" s="345" t="s">
        <v>69</v>
      </c>
      <c r="F12" s="346"/>
      <c r="G12" s="346"/>
      <c r="H12" s="346"/>
      <c r="I12" s="347"/>
      <c r="J12" s="347"/>
      <c r="K12" s="347"/>
      <c r="L12" s="347"/>
      <c r="M12" s="347"/>
      <c r="N12" s="347"/>
      <c r="O12" s="347"/>
      <c r="P12" s="347"/>
      <c r="Q12" s="106" t="s">
        <v>113</v>
      </c>
    </row>
    <row r="13" spans="2:17" ht="15.75">
      <c r="B13" s="341"/>
      <c r="C13" s="342"/>
      <c r="D13" s="344"/>
      <c r="E13" s="24" t="s">
        <v>0</v>
      </c>
      <c r="F13" s="24" t="s">
        <v>1</v>
      </c>
      <c r="G13" s="24" t="s">
        <v>2</v>
      </c>
      <c r="H13" s="24" t="s">
        <v>45</v>
      </c>
      <c r="I13" s="24" t="s">
        <v>46</v>
      </c>
      <c r="J13" s="24" t="s">
        <v>47</v>
      </c>
      <c r="K13" s="24" t="s">
        <v>48</v>
      </c>
      <c r="L13" s="24" t="s">
        <v>49</v>
      </c>
      <c r="M13" s="24" t="s">
        <v>50</v>
      </c>
      <c r="N13" s="24" t="s">
        <v>51</v>
      </c>
      <c r="O13" s="24" t="s">
        <v>52</v>
      </c>
      <c r="P13" s="25" t="s">
        <v>53</v>
      </c>
      <c r="Q13" s="26" t="s">
        <v>55</v>
      </c>
    </row>
    <row r="14" spans="2:17" ht="15.75">
      <c r="B14" s="27">
        <v>1</v>
      </c>
      <c r="C14" s="28" t="s">
        <v>133</v>
      </c>
      <c r="D14" s="29" t="s">
        <v>18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53">
        <f>MAX(E14:P14)</f>
        <v>0</v>
      </c>
    </row>
    <row r="15" spans="2:17" ht="15.75">
      <c r="B15" s="64">
        <v>2</v>
      </c>
      <c r="C15" s="85" t="s">
        <v>134</v>
      </c>
      <c r="D15" s="65" t="s">
        <v>18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Q15" s="154">
        <f>MIN(E15:P15)</f>
        <v>0</v>
      </c>
    </row>
    <row r="16" spans="2:17" ht="15.75">
      <c r="B16" s="27">
        <v>3</v>
      </c>
      <c r="C16" s="51" t="s">
        <v>125</v>
      </c>
      <c r="D16" s="29" t="s">
        <v>43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153">
        <f>SUM(E16:P16)</f>
        <v>0</v>
      </c>
    </row>
    <row r="17" spans="2:17" ht="15.75">
      <c r="B17" s="30">
        <v>4</v>
      </c>
      <c r="C17" s="296" t="s">
        <v>25</v>
      </c>
      <c r="D17" s="31" t="s">
        <v>43</v>
      </c>
      <c r="E17" s="134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55">
        <f>SUM(E17:P17)</f>
        <v>0</v>
      </c>
    </row>
    <row r="18" spans="2:17" ht="15.75">
      <c r="B18" s="64">
        <v>5</v>
      </c>
      <c r="C18" s="295" t="s">
        <v>160</v>
      </c>
      <c r="D18" s="65" t="s">
        <v>130</v>
      </c>
      <c r="E18" s="141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1"/>
      <c r="Q18" s="155">
        <f>SUM(E18:P18)</f>
        <v>0</v>
      </c>
    </row>
    <row r="19" spans="2:17" ht="15.75">
      <c r="B19" s="32">
        <v>6</v>
      </c>
      <c r="C19" s="35" t="s">
        <v>103</v>
      </c>
      <c r="D19" s="33" t="s">
        <v>108</v>
      </c>
      <c r="E19" s="135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36"/>
      <c r="Q19" s="155">
        <f>SUM(E19:P19)</f>
        <v>0</v>
      </c>
    </row>
    <row r="20" spans="2:17" ht="15.75">
      <c r="B20" s="87">
        <v>7</v>
      </c>
      <c r="C20" s="337" t="s">
        <v>172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</row>
    <row r="21" spans="2:17" ht="15.75">
      <c r="B21" s="27" t="s">
        <v>117</v>
      </c>
      <c r="C21" s="86" t="s">
        <v>122</v>
      </c>
      <c r="D21" s="50" t="s">
        <v>18</v>
      </c>
      <c r="E21" s="156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/>
      <c r="Q21" s="155"/>
    </row>
    <row r="22" spans="2:17" ht="15.75">
      <c r="B22" s="56" t="s">
        <v>118</v>
      </c>
      <c r="C22" s="86" t="s">
        <v>123</v>
      </c>
      <c r="D22" s="34" t="s">
        <v>18</v>
      </c>
      <c r="E22" s="159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9"/>
      <c r="Q22" s="155"/>
    </row>
    <row r="23" spans="2:17" ht="15.75">
      <c r="B23" s="56" t="s">
        <v>119</v>
      </c>
      <c r="C23" s="124" t="s">
        <v>124</v>
      </c>
      <c r="D23" s="66" t="s">
        <v>18</v>
      </c>
      <c r="E23" s="150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155"/>
    </row>
    <row r="24" spans="2:17" ht="15.75">
      <c r="B24" s="88">
        <v>8</v>
      </c>
      <c r="C24" s="197" t="s">
        <v>149</v>
      </c>
      <c r="D24" s="198" t="s">
        <v>43</v>
      </c>
      <c r="E24" s="199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>
        <f>SUM(E24:P24)</f>
        <v>0</v>
      </c>
    </row>
    <row r="25" spans="2:17" ht="15.75" customHeight="1">
      <c r="B25" s="87">
        <v>9</v>
      </c>
      <c r="C25" s="224" t="s">
        <v>161</v>
      </c>
      <c r="D25" s="198" t="s">
        <v>150</v>
      </c>
      <c r="E25" s="194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6"/>
      <c r="Q25" s="201">
        <f>SUM(E25:P25)</f>
        <v>0</v>
      </c>
    </row>
    <row r="26" spans="2:17" ht="15.75" customHeight="1" thickBot="1">
      <c r="B26" s="202">
        <v>10</v>
      </c>
      <c r="C26" s="192" t="s">
        <v>174</v>
      </c>
      <c r="D26" s="193" t="s">
        <v>43</v>
      </c>
      <c r="E26" s="203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303">
        <f>SUM(E26:P26)</f>
        <v>0</v>
      </c>
    </row>
    <row r="27" ht="16.5" thickTop="1"/>
    <row r="28" ht="15.75">
      <c r="B28" s="222"/>
    </row>
  </sheetData>
  <sheetProtection/>
  <mergeCells count="7">
    <mergeCell ref="B2:F2"/>
    <mergeCell ref="B7:Q7"/>
    <mergeCell ref="C20:Q20"/>
    <mergeCell ref="B12:B13"/>
    <mergeCell ref="C12:C13"/>
    <mergeCell ref="D12:D13"/>
    <mergeCell ref="E12:P12"/>
  </mergeCells>
  <printOptions horizontalCentered="1"/>
  <pageMargins left="0.23" right="0.17" top="0.32" bottom="0.33" header="0.21" footer="0.17"/>
  <pageSetup fitToHeight="1" fitToWidth="1" horizontalDpi="600" verticalDpi="600" orientation="landscape" paperSize="9" scale="60" r:id="rId1"/>
  <headerFooter alignWithMargins="0">
    <oddFooter>&amp;CСтрана &amp;P од &amp;N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B7" sqref="B7:Q7"/>
    </sheetView>
  </sheetViews>
  <sheetFormatPr defaultColWidth="9.140625" defaultRowHeight="12.75"/>
  <cols>
    <col min="1" max="1" width="2.28125" style="227" customWidth="1"/>
    <col min="2" max="2" width="9.00390625" style="227" customWidth="1"/>
    <col min="3" max="3" width="39.57421875" style="227" customWidth="1"/>
    <col min="4" max="4" width="8.00390625" style="227" customWidth="1"/>
    <col min="5" max="16384" width="9.140625" style="227" customWidth="1"/>
  </cols>
  <sheetData>
    <row r="1" spans="1:18" ht="15.75">
      <c r="A1" s="225"/>
      <c r="B1" s="225" t="s">
        <v>74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15.75">
      <c r="A2" s="225"/>
      <c r="B2" s="322" t="str">
        <f>+'Poc. strana'!$A$15&amp;" "&amp;'Poc. strana'!$B$15</f>
        <v>Делатност: ПРОИЗВОДЊА ЕЛЕКТРИЧНЕ ЕНЕРГИЈЕ УКУПНЕ ОДОБРЕНЕ СНАГЕ ПРИКЉУЧКА ПРЕКО 1 MW</v>
      </c>
      <c r="C2" s="322"/>
      <c r="D2" s="322"/>
      <c r="E2" s="322"/>
      <c r="F2" s="322"/>
      <c r="G2" s="322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5.75">
      <c r="B3" s="228" t="str">
        <f>+CONCATENATE('Poc. strana'!$A$23," ",'Poc. strana'!$C$23)</f>
        <v>Назив енергетског субјекта: 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5.75">
      <c r="B4" s="229" t="str">
        <f>+CONCATENATE('Poc. strana'!$A$37," ",'Poc. strana'!$C$37)</f>
        <v>Датум обраде: 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</row>
    <row r="5" spans="2:18" ht="15.75"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2:18" ht="15.75">
      <c r="B6" s="230"/>
      <c r="C6" s="231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33"/>
      <c r="Q6" s="233"/>
      <c r="R6" s="233"/>
    </row>
    <row r="7" spans="2:18" ht="15.75">
      <c r="B7" s="351" t="s">
        <v>168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232"/>
    </row>
    <row r="8" spans="2:18" ht="15.75"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2:18" ht="16.5" thickBot="1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2:18" ht="16.5" thickTop="1">
      <c r="B10" s="234" t="s">
        <v>76</v>
      </c>
      <c r="C10" s="235">
        <f>+'Poc. strana'!$C$27</f>
        <v>2015</v>
      </c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26"/>
    </row>
    <row r="11" spans="2:18" ht="16.5" thickBot="1">
      <c r="B11" s="238" t="s">
        <v>19</v>
      </c>
      <c r="C11" s="239">
        <f>+IF(('1.1 Osnovni teh. pod.-HE_RHE'!$C$10)=0,"",'1.1 Osnovni teh. pod.-HE_RHE'!$C$10)</f>
      </c>
      <c r="D11" s="240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26"/>
    </row>
    <row r="12" spans="2:18" ht="16.5" customHeight="1" thickTop="1">
      <c r="B12" s="352" t="s">
        <v>110</v>
      </c>
      <c r="C12" s="354" t="s">
        <v>7</v>
      </c>
      <c r="D12" s="356" t="s">
        <v>20</v>
      </c>
      <c r="E12" s="357" t="s">
        <v>69</v>
      </c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9"/>
      <c r="Q12" s="242" t="s">
        <v>113</v>
      </c>
      <c r="R12" s="226"/>
    </row>
    <row r="13" spans="2:18" ht="15.75">
      <c r="B13" s="353"/>
      <c r="C13" s="355"/>
      <c r="D13" s="355"/>
      <c r="E13" s="243" t="s">
        <v>0</v>
      </c>
      <c r="F13" s="243" t="s">
        <v>1</v>
      </c>
      <c r="G13" s="243" t="s">
        <v>2</v>
      </c>
      <c r="H13" s="243" t="s">
        <v>45</v>
      </c>
      <c r="I13" s="243" t="s">
        <v>46</v>
      </c>
      <c r="J13" s="243" t="s">
        <v>47</v>
      </c>
      <c r="K13" s="243" t="s">
        <v>48</v>
      </c>
      <c r="L13" s="243" t="s">
        <v>49</v>
      </c>
      <c r="M13" s="243" t="s">
        <v>50</v>
      </c>
      <c r="N13" s="243" t="s">
        <v>51</v>
      </c>
      <c r="O13" s="243" t="s">
        <v>52</v>
      </c>
      <c r="P13" s="244" t="s">
        <v>53</v>
      </c>
      <c r="Q13" s="245" t="s">
        <v>55</v>
      </c>
      <c r="R13" s="226"/>
    </row>
    <row r="14" spans="2:18" ht="15.75">
      <c r="B14" s="246">
        <v>1</v>
      </c>
      <c r="C14" s="247" t="s">
        <v>152</v>
      </c>
      <c r="D14" s="248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50"/>
      <c r="R14" s="226"/>
    </row>
    <row r="15" spans="2:18" ht="15.75">
      <c r="B15" s="251">
        <v>1.1</v>
      </c>
      <c r="C15" s="252" t="s">
        <v>133</v>
      </c>
      <c r="D15" s="253" t="s">
        <v>18</v>
      </c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5"/>
      <c r="Q15" s="256">
        <f>MAX(E15:P15)</f>
        <v>0</v>
      </c>
      <c r="R15" s="226"/>
    </row>
    <row r="16" spans="2:18" ht="15.75">
      <c r="B16" s="257">
        <v>1.2</v>
      </c>
      <c r="C16" s="258" t="s">
        <v>134</v>
      </c>
      <c r="D16" s="259" t="s">
        <v>18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1"/>
      <c r="Q16" s="262">
        <f>MIN(E16:P16)</f>
        <v>0</v>
      </c>
      <c r="R16" s="226"/>
    </row>
    <row r="17" spans="2:18" ht="15.75">
      <c r="B17" s="263">
        <v>1.3</v>
      </c>
      <c r="C17" s="264" t="s">
        <v>125</v>
      </c>
      <c r="D17" s="265" t="s">
        <v>43</v>
      </c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7"/>
      <c r="Q17" s="268">
        <f>SUM(E17:P17)</f>
        <v>0</v>
      </c>
      <c r="R17" s="226"/>
    </row>
    <row r="18" spans="2:18" ht="15.75">
      <c r="B18" s="257">
        <v>1.4</v>
      </c>
      <c r="C18" s="269" t="s">
        <v>162</v>
      </c>
      <c r="D18" s="259" t="s">
        <v>130</v>
      </c>
      <c r="E18" s="27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1"/>
      <c r="Q18" s="271">
        <f>SUM(E18:P18)</f>
        <v>0</v>
      </c>
      <c r="R18" s="226"/>
    </row>
    <row r="19" spans="2:18" ht="15.75">
      <c r="B19" s="272">
        <v>1.5</v>
      </c>
      <c r="C19" s="273" t="s">
        <v>103</v>
      </c>
      <c r="D19" s="274" t="s">
        <v>108</v>
      </c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7"/>
      <c r="Q19" s="271">
        <f>SUM(E19:P19)</f>
        <v>0</v>
      </c>
      <c r="R19" s="226"/>
    </row>
    <row r="20" spans="2:18" ht="15.75">
      <c r="B20" s="304">
        <v>2</v>
      </c>
      <c r="C20" s="348" t="s">
        <v>173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50"/>
      <c r="R20" s="226"/>
    </row>
    <row r="21" spans="2:18" ht="15.75">
      <c r="B21" s="304">
        <v>2.1</v>
      </c>
      <c r="C21" s="283" t="s">
        <v>124</v>
      </c>
      <c r="D21" s="284" t="s">
        <v>18</v>
      </c>
      <c r="E21" s="285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7"/>
      <c r="Q21" s="271">
        <f>SUM(E21:P21)</f>
        <v>0</v>
      </c>
      <c r="R21" s="226"/>
    </row>
    <row r="22" spans="2:18" ht="15.75">
      <c r="B22" s="278">
        <v>3</v>
      </c>
      <c r="C22" s="279" t="s">
        <v>153</v>
      </c>
      <c r="D22" s="24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1"/>
      <c r="R22" s="226"/>
    </row>
    <row r="23" spans="2:18" ht="15.75">
      <c r="B23" s="257">
        <v>3.1</v>
      </c>
      <c r="C23" s="297" t="s">
        <v>163</v>
      </c>
      <c r="D23" s="298" t="s">
        <v>130</v>
      </c>
      <c r="E23" s="299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1"/>
      <c r="Q23" s="302">
        <f>SUM(E23:P23)</f>
        <v>0</v>
      </c>
      <c r="R23" s="226"/>
    </row>
    <row r="24" spans="2:18" ht="15.75" customHeight="1">
      <c r="B24" s="282">
        <v>4</v>
      </c>
      <c r="C24" s="348" t="s">
        <v>171</v>
      </c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50"/>
      <c r="R24" s="226"/>
    </row>
    <row r="25" spans="2:18" ht="15.75" customHeight="1">
      <c r="B25" s="282">
        <v>4.1</v>
      </c>
      <c r="C25" s="283" t="s">
        <v>124</v>
      </c>
      <c r="D25" s="284" t="s">
        <v>18</v>
      </c>
      <c r="E25" s="285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7"/>
      <c r="Q25" s="271">
        <f>SUM(E25:P25)</f>
        <v>0</v>
      </c>
      <c r="R25" s="226"/>
    </row>
    <row r="26" spans="2:18" ht="15.75" customHeight="1" thickBot="1">
      <c r="B26" s="288">
        <v>5</v>
      </c>
      <c r="C26" s="289" t="s">
        <v>154</v>
      </c>
      <c r="D26" s="290" t="s">
        <v>43</v>
      </c>
      <c r="E26" s="291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3">
        <f>SUM(E26:P26)</f>
        <v>0</v>
      </c>
      <c r="R26" s="226"/>
    </row>
    <row r="27" spans="2:18" ht="16.5" thickTop="1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2:18" ht="15.75">
      <c r="B28" s="294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</sheetData>
  <sheetProtection/>
  <mergeCells count="8">
    <mergeCell ref="B2:G2"/>
    <mergeCell ref="C24:Q24"/>
    <mergeCell ref="C20:Q20"/>
    <mergeCell ref="B7:Q7"/>
    <mergeCell ref="B12:B13"/>
    <mergeCell ref="C12:C13"/>
    <mergeCell ref="D12:D13"/>
    <mergeCell ref="E12:P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8"/>
  <sheetViews>
    <sheetView showGridLines="0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9.8515625" style="6" customWidth="1"/>
    <col min="3" max="3" width="27.28125" style="6" customWidth="1"/>
    <col min="4" max="4" width="11.28125" style="6" customWidth="1"/>
    <col min="5" max="16" width="9.7109375" style="6" customWidth="1"/>
    <col min="17" max="16384" width="9.140625" style="6" customWidth="1"/>
  </cols>
  <sheetData>
    <row r="1" spans="1:2" ht="15.75">
      <c r="A1" s="53"/>
      <c r="B1" s="53" t="s">
        <v>74</v>
      </c>
    </row>
    <row r="2" spans="2:8" ht="15.75" customHeight="1">
      <c r="B2" s="360" t="str">
        <f>+'Poc. strana'!$A$15&amp;" "&amp;'Poc. strana'!$B$15</f>
        <v>Делатност: ПРОИЗВОДЊА ЕЛЕКТРИЧНЕ ЕНЕРГИЈЕ УКУПНЕ ОДОБРЕНЕ СНАГЕ ПРИКЉУЧКА ПРЕКО 1 MW</v>
      </c>
      <c r="C2" s="360"/>
      <c r="D2" s="360"/>
      <c r="E2" s="360"/>
      <c r="F2" s="360"/>
      <c r="G2" s="360"/>
      <c r="H2" s="360"/>
    </row>
    <row r="3" ht="15.75">
      <c r="B3" s="120" t="str">
        <f>+CONCATENATE('Poc. strana'!$A$23," ",'Poc. strana'!$C$23)</f>
        <v>Назив енергетског субјекта: </v>
      </c>
    </row>
    <row r="4" ht="15.75">
      <c r="B4" s="121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7" s="3" customFormat="1" ht="17.25" customHeight="1">
      <c r="A7" s="5"/>
      <c r="B7" s="323" t="s">
        <v>170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</row>
    <row r="8" spans="2:8" ht="15.75">
      <c r="B8" s="361"/>
      <c r="C8" s="361"/>
      <c r="D8" s="361"/>
      <c r="E8" s="361"/>
      <c r="F8" s="361"/>
      <c r="G8" s="361"/>
      <c r="H8" s="361"/>
    </row>
    <row r="9" ht="16.5" thickBot="1"/>
    <row r="10" spans="2:17" ht="16.5" thickTop="1">
      <c r="B10" s="22" t="s">
        <v>76</v>
      </c>
      <c r="C10" s="160">
        <f>+'Poc. strana'!$C$27</f>
        <v>2015</v>
      </c>
      <c r="D10" s="39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2:17" ht="16.5" thickBot="1">
      <c r="B11" s="23" t="s">
        <v>19</v>
      </c>
      <c r="C11" s="162">
        <f>+IF(('1.1 Osnovni teh. pod.-HE_RHE'!$C$10)=0,"",'1.1 Osnovni teh. pod.-HE_RHE'!$C$10)</f>
      </c>
      <c r="D11" s="39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2:17" ht="16.5" thickTop="1">
      <c r="B12" s="340" t="s">
        <v>110</v>
      </c>
      <c r="C12" s="365" t="s">
        <v>7</v>
      </c>
      <c r="D12" s="367" t="s">
        <v>20</v>
      </c>
      <c r="E12" s="362" t="s">
        <v>69</v>
      </c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4"/>
      <c r="Q12" s="89"/>
    </row>
    <row r="13" spans="2:17" ht="15.75">
      <c r="B13" s="341"/>
      <c r="C13" s="366"/>
      <c r="D13" s="343"/>
      <c r="E13" s="90" t="s">
        <v>0</v>
      </c>
      <c r="F13" s="90" t="s">
        <v>1</v>
      </c>
      <c r="G13" s="90" t="s">
        <v>2</v>
      </c>
      <c r="H13" s="90" t="s">
        <v>45</v>
      </c>
      <c r="I13" s="90" t="s">
        <v>46</v>
      </c>
      <c r="J13" s="90" t="s">
        <v>47</v>
      </c>
      <c r="K13" s="90" t="s">
        <v>48</v>
      </c>
      <c r="L13" s="90" t="s">
        <v>49</v>
      </c>
      <c r="M13" s="90" t="s">
        <v>50</v>
      </c>
      <c r="N13" s="90" t="s">
        <v>51</v>
      </c>
      <c r="O13" s="90" t="s">
        <v>52</v>
      </c>
      <c r="P13" s="81" t="s">
        <v>53</v>
      </c>
      <c r="Q13" s="26" t="s">
        <v>55</v>
      </c>
    </row>
    <row r="14" spans="2:17" ht="15.75">
      <c r="B14" s="91">
        <v>1</v>
      </c>
      <c r="C14" s="108" t="s">
        <v>135</v>
      </c>
      <c r="D14" s="37" t="s">
        <v>44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37">
        <f>SUM(E14:P14)</f>
        <v>0</v>
      </c>
    </row>
    <row r="15" spans="2:17" ht="15.75">
      <c r="B15" s="107">
        <v>2</v>
      </c>
      <c r="C15" s="125" t="s">
        <v>128</v>
      </c>
      <c r="D15" s="37" t="s">
        <v>44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26"/>
      <c r="Q15" s="137">
        <f>SUM(E15:P15)</f>
        <v>0</v>
      </c>
    </row>
    <row r="16" spans="2:17" ht="15.75">
      <c r="B16" s="107">
        <v>3</v>
      </c>
      <c r="C16" s="36" t="s">
        <v>70</v>
      </c>
      <c r="D16" s="37" t="s">
        <v>44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37">
        <f>SUM(E16:P16)</f>
        <v>0</v>
      </c>
    </row>
    <row r="17" spans="2:17" ht="15.75">
      <c r="B17" s="92">
        <v>4</v>
      </c>
      <c r="C17" s="35" t="s">
        <v>77</v>
      </c>
      <c r="D17" s="38" t="s">
        <v>44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38">
        <f>SUM(E17:P17)</f>
        <v>0</v>
      </c>
    </row>
    <row r="18" spans="2:17" ht="15.75">
      <c r="B18" s="91">
        <v>5</v>
      </c>
      <c r="C18" s="127" t="s">
        <v>129</v>
      </c>
      <c r="D18" s="52" t="s">
        <v>44</v>
      </c>
      <c r="E18" s="122">
        <f>+SUM(E14:E17)</f>
        <v>0</v>
      </c>
      <c r="F18" s="122">
        <f aca="true" t="shared" si="0" ref="F18:P18">+SUM(F14:F17)</f>
        <v>0</v>
      </c>
      <c r="G18" s="122">
        <f t="shared" si="0"/>
        <v>0</v>
      </c>
      <c r="H18" s="122">
        <f t="shared" si="0"/>
        <v>0</v>
      </c>
      <c r="I18" s="122">
        <f t="shared" si="0"/>
        <v>0</v>
      </c>
      <c r="J18" s="122">
        <f t="shared" si="0"/>
        <v>0</v>
      </c>
      <c r="K18" s="122">
        <f t="shared" si="0"/>
        <v>0</v>
      </c>
      <c r="L18" s="122">
        <f t="shared" si="0"/>
        <v>0</v>
      </c>
      <c r="M18" s="122">
        <f t="shared" si="0"/>
        <v>0</v>
      </c>
      <c r="N18" s="122">
        <f t="shared" si="0"/>
        <v>0</v>
      </c>
      <c r="O18" s="122">
        <f t="shared" si="0"/>
        <v>0</v>
      </c>
      <c r="P18" s="122">
        <f t="shared" si="0"/>
        <v>0</v>
      </c>
      <c r="Q18" s="137">
        <f>SUM(E18:P18)</f>
        <v>0</v>
      </c>
    </row>
    <row r="19" spans="2:17" ht="16.5" thickBot="1">
      <c r="B19" s="114">
        <v>6</v>
      </c>
      <c r="C19" s="115" t="s">
        <v>116</v>
      </c>
      <c r="D19" s="116" t="s">
        <v>17</v>
      </c>
      <c r="E19" s="139">
        <f>IF(E17+E14&gt;0,E17/(E17+E14),0)</f>
        <v>0</v>
      </c>
      <c r="F19" s="139">
        <f aca="true" t="shared" si="1" ref="F19:Q19">IF(F17+F14&gt;0,F17/(F17+F14),0)</f>
        <v>0</v>
      </c>
      <c r="G19" s="139">
        <f t="shared" si="1"/>
        <v>0</v>
      </c>
      <c r="H19" s="139">
        <f t="shared" si="1"/>
        <v>0</v>
      </c>
      <c r="I19" s="139">
        <f t="shared" si="1"/>
        <v>0</v>
      </c>
      <c r="J19" s="139">
        <f t="shared" si="1"/>
        <v>0</v>
      </c>
      <c r="K19" s="139">
        <f t="shared" si="1"/>
        <v>0</v>
      </c>
      <c r="L19" s="139">
        <f t="shared" si="1"/>
        <v>0</v>
      </c>
      <c r="M19" s="139">
        <f t="shared" si="1"/>
        <v>0</v>
      </c>
      <c r="N19" s="139">
        <f t="shared" si="1"/>
        <v>0</v>
      </c>
      <c r="O19" s="139">
        <f t="shared" si="1"/>
        <v>0</v>
      </c>
      <c r="P19" s="139">
        <f t="shared" si="1"/>
        <v>0</v>
      </c>
      <c r="Q19" s="140">
        <f t="shared" si="1"/>
        <v>0</v>
      </c>
    </row>
    <row r="20" ht="16.5" thickTop="1"/>
    <row r="30" spans="3:4" ht="15.75">
      <c r="C30" s="98"/>
      <c r="D30" s="98"/>
    </row>
    <row r="31" spans="3:4" ht="15.75">
      <c r="C31" s="98"/>
      <c r="D31" s="98"/>
    </row>
    <row r="32" spans="3:4" ht="15.75">
      <c r="C32" s="98"/>
      <c r="D32" s="98"/>
    </row>
    <row r="35" ht="15.75">
      <c r="C35" s="98"/>
    </row>
    <row r="36" spans="2:3" ht="15.75">
      <c r="B36" s="109"/>
      <c r="C36" s="98"/>
    </row>
    <row r="37" ht="15.75">
      <c r="C37" s="98"/>
    </row>
    <row r="38" spans="3:4" ht="15.75">
      <c r="C38" s="98"/>
      <c r="D38" s="98"/>
    </row>
  </sheetData>
  <sheetProtection/>
  <mergeCells count="7">
    <mergeCell ref="B2:H2"/>
    <mergeCell ref="B7:Q7"/>
    <mergeCell ref="B8:H8"/>
    <mergeCell ref="E12:P12"/>
    <mergeCell ref="B12:B13"/>
    <mergeCell ref="C12:C13"/>
    <mergeCell ref="D12:D13"/>
  </mergeCells>
  <printOptions horizontalCentered="1"/>
  <pageMargins left="0.23" right="0.17" top="0.31" bottom="0.35" header="0.22" footer="0.17"/>
  <pageSetup fitToHeight="1" fitToWidth="1" horizontalDpi="600" verticalDpi="600" orientation="landscape" paperSize="9" scale="83" r:id="rId1"/>
  <headerFooter alignWithMargins="0">
    <oddFooter>&amp;CСтрана &amp;P од 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Stefanovic</dc:creator>
  <cp:keywords/>
  <dc:description/>
  <cp:lastModifiedBy>Aca Vuckovic</cp:lastModifiedBy>
  <cp:lastPrinted>2008-11-17T10:47:38Z</cp:lastPrinted>
  <dcterms:created xsi:type="dcterms:W3CDTF">2006-07-05T09:57:32Z</dcterms:created>
  <dcterms:modified xsi:type="dcterms:W3CDTF">2015-08-07T10:58:51Z</dcterms:modified>
  <cp:category/>
  <cp:version/>
  <cp:contentType/>
  <cp:contentStatus/>
</cp:coreProperties>
</file>